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e\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G302" i="9"/>
  <c r="F302" i="9"/>
  <c r="E302" i="9"/>
  <c r="B302" i="9" s="1"/>
  <c r="H301" i="9"/>
  <c r="G301" i="9"/>
  <c r="F301" i="9"/>
  <c r="H300" i="9"/>
  <c r="G300" i="9"/>
  <c r="F300" i="9"/>
  <c r="H299" i="9"/>
  <c r="G299" i="9"/>
  <c r="F299" i="9"/>
  <c r="E299" i="9"/>
  <c r="B299" i="9"/>
  <c r="H298" i="9"/>
  <c r="G298" i="9"/>
  <c r="F298" i="9"/>
  <c r="H297" i="9"/>
  <c r="G297" i="9"/>
  <c r="F297" i="9"/>
  <c r="E297" i="9"/>
  <c r="B297" i="9" s="1"/>
  <c r="H296" i="9"/>
  <c r="G296" i="9"/>
  <c r="E296" i="9" s="1"/>
  <c r="B296" i="9" s="1"/>
  <c r="F296" i="9"/>
  <c r="H295" i="9"/>
  <c r="G295" i="9"/>
  <c r="E295" i="9" s="1"/>
  <c r="B295" i="9" s="1"/>
  <c r="F295" i="9"/>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E287" i="9"/>
  <c r="B287" i="9" s="1"/>
  <c r="H286" i="9"/>
  <c r="G286" i="9"/>
  <c r="F286" i="9"/>
  <c r="F285" i="9"/>
  <c r="H284" i="9"/>
  <c r="G284" i="9"/>
  <c r="E284" i="9" s="1"/>
  <c r="B284" i="9" s="1"/>
  <c r="F284" i="9"/>
  <c r="H283" i="9"/>
  <c r="G283" i="9"/>
  <c r="E283" i="9" s="1"/>
  <c r="B283" i="9" s="1"/>
  <c r="F283" i="9"/>
  <c r="H282" i="9"/>
  <c r="E282" i="9" s="1"/>
  <c r="B282" i="9" s="1"/>
  <c r="G282" i="9"/>
  <c r="F282" i="9"/>
  <c r="F281" i="9"/>
  <c r="F280" i="9"/>
  <c r="F279" i="9"/>
  <c r="F278" i="9"/>
  <c r="F276" i="9"/>
  <c r="L275" i="9"/>
  <c r="F275" i="9" s="1"/>
  <c r="H275" i="9"/>
  <c r="F274" i="9"/>
  <c r="I273" i="9"/>
  <c r="H273" i="9"/>
  <c r="F273" i="9"/>
  <c r="E272" i="9"/>
  <c r="M271" i="9"/>
  <c r="L271" i="9"/>
  <c r="F271" i="9"/>
  <c r="E271" i="9"/>
  <c r="M270" i="9"/>
  <c r="L270" i="9"/>
  <c r="F270" i="9"/>
  <c r="E270" i="9"/>
  <c r="B270" i="9" s="1"/>
  <c r="M269" i="9"/>
  <c r="L269" i="9"/>
  <c r="E269" i="9"/>
  <c r="M268" i="9"/>
  <c r="L268" i="9"/>
  <c r="F268" i="9" s="1"/>
  <c r="E268" i="9"/>
  <c r="B268" i="9" s="1"/>
  <c r="M267" i="9"/>
  <c r="L267" i="9"/>
  <c r="F267" i="9"/>
  <c r="E267" i="9"/>
  <c r="B267" i="9" s="1"/>
  <c r="M266" i="9"/>
  <c r="L266" i="9"/>
  <c r="F266" i="9" s="1"/>
  <c r="B266" i="9" s="1"/>
  <c r="E266" i="9"/>
  <c r="M265" i="9"/>
  <c r="L265" i="9"/>
  <c r="F265" i="9" s="1"/>
  <c r="B265" i="9" s="1"/>
  <c r="E265" i="9"/>
  <c r="M264" i="9"/>
  <c r="F264" i="9" s="1"/>
  <c r="B264" i="9" s="1"/>
  <c r="L264" i="9"/>
  <c r="E264" i="9"/>
  <c r="M263" i="9"/>
  <c r="L263" i="9"/>
  <c r="F263" i="9"/>
  <c r="E263" i="9"/>
  <c r="B263" i="9" s="1"/>
  <c r="M262" i="9"/>
  <c r="L262" i="9"/>
  <c r="F262" i="9"/>
  <c r="E262" i="9"/>
  <c r="B262" i="9" s="1"/>
  <c r="M261" i="9"/>
  <c r="L261" i="9"/>
  <c r="F261" i="9" s="1"/>
  <c r="B261" i="9" s="1"/>
  <c r="E261" i="9"/>
  <c r="M260" i="9"/>
  <c r="L260" i="9"/>
  <c r="F260" i="9" s="1"/>
  <c r="E260" i="9"/>
  <c r="B260" i="9" s="1"/>
  <c r="M259" i="9"/>
  <c r="L259" i="9"/>
  <c r="F259" i="9"/>
  <c r="E259" i="9"/>
  <c r="B259" i="9" s="1"/>
  <c r="M258" i="9"/>
  <c r="L258" i="9"/>
  <c r="F258" i="9" s="1"/>
  <c r="E258" i="9"/>
  <c r="M257" i="9"/>
  <c r="L257" i="9"/>
  <c r="F257" i="9" s="1"/>
  <c r="B257" i="9" s="1"/>
  <c r="E257" i="9"/>
  <c r="M256" i="9"/>
  <c r="L256" i="9"/>
  <c r="F256" i="9" s="1"/>
  <c r="B256" i="9" s="1"/>
  <c r="E256" i="9"/>
  <c r="M255" i="9"/>
  <c r="L255" i="9"/>
  <c r="F255" i="9"/>
  <c r="B255" i="9" s="1"/>
  <c r="E255" i="9"/>
  <c r="M254" i="9"/>
  <c r="L254" i="9"/>
  <c r="F254" i="9"/>
  <c r="B254" i="9" s="1"/>
  <c r="E254" i="9"/>
  <c r="M253" i="9"/>
  <c r="F253" i="9" s="1"/>
  <c r="B253" i="9" s="1"/>
  <c r="L253" i="9"/>
  <c r="E253" i="9"/>
  <c r="M252" i="9"/>
  <c r="L252" i="9"/>
  <c r="F252" i="9" s="1"/>
  <c r="E252" i="9"/>
  <c r="B252" i="9" s="1"/>
  <c r="M251" i="9"/>
  <c r="L251" i="9"/>
  <c r="F251" i="9"/>
  <c r="E251" i="9"/>
  <c r="B251" i="9" s="1"/>
  <c r="M250" i="9"/>
  <c r="L250" i="9"/>
  <c r="F250" i="9" s="1"/>
  <c r="E250" i="9"/>
  <c r="M249" i="9"/>
  <c r="L249" i="9"/>
  <c r="F249" i="9" s="1"/>
  <c r="E249" i="9"/>
  <c r="B249" i="9"/>
  <c r="M248" i="9"/>
  <c r="L248" i="9"/>
  <c r="F248" i="9" s="1"/>
  <c r="B248" i="9" s="1"/>
  <c r="E248" i="9"/>
  <c r="M247" i="9"/>
  <c r="L247" i="9"/>
  <c r="F247" i="9"/>
  <c r="B247" i="9" s="1"/>
  <c r="E247" i="9"/>
  <c r="M246" i="9"/>
  <c r="L246" i="9"/>
  <c r="F246" i="9"/>
  <c r="B246" i="9" s="1"/>
  <c r="E246" i="9"/>
  <c r="M245" i="9"/>
  <c r="L245" i="9"/>
  <c r="F245" i="9" s="1"/>
  <c r="B245" i="9" s="1"/>
  <c r="E245" i="9"/>
  <c r="M244" i="9"/>
  <c r="L244" i="9"/>
  <c r="F244" i="9" s="1"/>
  <c r="E244" i="9"/>
  <c r="M243" i="9"/>
  <c r="L243" i="9"/>
  <c r="F243" i="9" s="1"/>
  <c r="E243" i="9"/>
  <c r="M242" i="9"/>
  <c r="L242" i="9"/>
  <c r="F242" i="9" s="1"/>
  <c r="E242" i="9"/>
  <c r="B242" i="9" s="1"/>
  <c r="M241" i="9"/>
  <c r="L241" i="9"/>
  <c r="F241" i="9" s="1"/>
  <c r="E241" i="9"/>
  <c r="B241" i="9"/>
  <c r="M240" i="9"/>
  <c r="L240" i="9"/>
  <c r="F240" i="9" s="1"/>
  <c r="B240" i="9" s="1"/>
  <c r="E240" i="9"/>
  <c r="M239" i="9"/>
  <c r="L239" i="9"/>
  <c r="F239" i="9"/>
  <c r="B239" i="9" s="1"/>
  <c r="E239" i="9"/>
  <c r="M238" i="9"/>
  <c r="L238" i="9"/>
  <c r="F238" i="9"/>
  <c r="E238" i="9"/>
  <c r="B238" i="9" s="1"/>
  <c r="M237" i="9"/>
  <c r="L237" i="9"/>
  <c r="E237" i="9"/>
  <c r="M236" i="9"/>
  <c r="L236" i="9"/>
  <c r="F236" i="9" s="1"/>
  <c r="E236" i="9"/>
  <c r="M235" i="9"/>
  <c r="L235" i="9"/>
  <c r="F235" i="9" s="1"/>
  <c r="E235" i="9"/>
  <c r="B235" i="9" s="1"/>
  <c r="M234" i="9"/>
  <c r="L234" i="9"/>
  <c r="F234" i="9" s="1"/>
  <c r="E234" i="9"/>
  <c r="M233" i="9"/>
  <c r="L233" i="9"/>
  <c r="F233" i="9" s="1"/>
  <c r="E233" i="9"/>
  <c r="B233" i="9"/>
  <c r="M232" i="9"/>
  <c r="L232" i="9"/>
  <c r="F232" i="9" s="1"/>
  <c r="B232" i="9" s="1"/>
  <c r="E232" i="9"/>
  <c r="M231" i="9"/>
  <c r="L231" i="9"/>
  <c r="F231" i="9"/>
  <c r="E231" i="9"/>
  <c r="B231" i="9" s="1"/>
  <c r="M230" i="9"/>
  <c r="L230" i="9"/>
  <c r="F230" i="9"/>
  <c r="E230" i="9"/>
  <c r="B230" i="9" s="1"/>
  <c r="M229" i="9"/>
  <c r="L229" i="9"/>
  <c r="E229" i="9"/>
  <c r="M228" i="9"/>
  <c r="L228" i="9"/>
  <c r="F228" i="9" s="1"/>
  <c r="E228" i="9"/>
  <c r="B228" i="9" s="1"/>
  <c r="M227" i="9"/>
  <c r="L227" i="9"/>
  <c r="F227" i="9"/>
  <c r="E227" i="9"/>
  <c r="B227" i="9" s="1"/>
  <c r="M226" i="9"/>
  <c r="L226" i="9"/>
  <c r="F226" i="9" s="1"/>
  <c r="E226" i="9"/>
  <c r="M225" i="9"/>
  <c r="L225" i="9"/>
  <c r="F225" i="9" s="1"/>
  <c r="E225" i="9"/>
  <c r="B225" i="9"/>
  <c r="M224" i="9"/>
  <c r="L224" i="9"/>
  <c r="F224" i="9" s="1"/>
  <c r="B224" i="9" s="1"/>
  <c r="E224" i="9"/>
  <c r="M223" i="9"/>
  <c r="L223" i="9"/>
  <c r="F223" i="9"/>
  <c r="B223" i="9" s="1"/>
  <c r="E223" i="9"/>
  <c r="M222" i="9"/>
  <c r="L222" i="9"/>
  <c r="F222" i="9"/>
  <c r="E222" i="9"/>
  <c r="B222" i="9" s="1"/>
  <c r="M221" i="9"/>
  <c r="L221" i="9"/>
  <c r="E221" i="9"/>
  <c r="M220" i="9"/>
  <c r="L220" i="9"/>
  <c r="E220" i="9"/>
  <c r="M219" i="9"/>
  <c r="L219" i="9"/>
  <c r="F219" i="9" s="1"/>
  <c r="E219" i="9"/>
  <c r="M218" i="9"/>
  <c r="L218" i="9"/>
  <c r="E218" i="9"/>
  <c r="M217" i="9"/>
  <c r="L217" i="9"/>
  <c r="E217" i="9"/>
  <c r="M216" i="9"/>
  <c r="L216" i="9"/>
  <c r="F216" i="9"/>
  <c r="E216" i="9"/>
  <c r="B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c r="H154" i="9"/>
  <c r="G154" i="9"/>
  <c r="E154" i="9" s="1"/>
  <c r="B154" i="9" s="1"/>
  <c r="F154" i="9"/>
  <c r="H153" i="9"/>
  <c r="G153" i="9"/>
  <c r="E153" i="9" s="1"/>
  <c r="B153" i="9" s="1"/>
  <c r="F153" i="9"/>
  <c r="H152" i="9"/>
  <c r="E152" i="9" s="1"/>
  <c r="B152" i="9" s="1"/>
  <c r="G152" i="9"/>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c r="H146" i="9"/>
  <c r="G146" i="9"/>
  <c r="E146" i="9" s="1"/>
  <c r="F146" i="9"/>
  <c r="H145" i="9"/>
  <c r="G145" i="9"/>
  <c r="E145" i="9" s="1"/>
  <c r="B145" i="9" s="1"/>
  <c r="F145" i="9"/>
  <c r="H144" i="9"/>
  <c r="E144" i="9" s="1"/>
  <c r="B144" i="9" s="1"/>
  <c r="G144" i="9"/>
  <c r="F144" i="9"/>
  <c r="F143" i="9"/>
  <c r="H142" i="9"/>
  <c r="G142" i="9"/>
  <c r="F142" i="9"/>
  <c r="E142" i="9"/>
  <c r="B142" i="9" s="1"/>
  <c r="H141" i="9"/>
  <c r="G141" i="9"/>
  <c r="E141" i="9" s="1"/>
  <c r="B141" i="9" s="1"/>
  <c r="F141" i="9"/>
  <c r="H140" i="9"/>
  <c r="G140" i="9"/>
  <c r="E140" i="9" s="1"/>
  <c r="F140" i="9"/>
  <c r="B140" i="9"/>
  <c r="H139" i="9"/>
  <c r="G139" i="9"/>
  <c r="F139" i="9"/>
  <c r="E139" i="9"/>
  <c r="B139" i="9"/>
  <c r="H138" i="9"/>
  <c r="G138" i="9"/>
  <c r="E138" i="9" s="1"/>
  <c r="B138" i="9" s="1"/>
  <c r="F138" i="9"/>
  <c r="H137" i="9"/>
  <c r="G137" i="9"/>
  <c r="E137" i="9" s="1"/>
  <c r="B137" i="9" s="1"/>
  <c r="F137" i="9"/>
  <c r="H136" i="9"/>
  <c r="E136" i="9" s="1"/>
  <c r="B136" i="9" s="1"/>
  <c r="G136" i="9"/>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c r="H130" i="9"/>
  <c r="G130" i="9"/>
  <c r="E130" i="9" s="1"/>
  <c r="F130" i="9"/>
  <c r="H129" i="9"/>
  <c r="G129" i="9"/>
  <c r="E129" i="9" s="1"/>
  <c r="B129" i="9" s="1"/>
  <c r="F129" i="9"/>
  <c r="H128" i="9"/>
  <c r="G128" i="9"/>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c r="H114" i="9"/>
  <c r="G114" i="9"/>
  <c r="E114" i="9" s="1"/>
  <c r="F114" i="9"/>
  <c r="H113" i="9"/>
  <c r="G113" i="9"/>
  <c r="E113" i="9" s="1"/>
  <c r="B113" i="9" s="1"/>
  <c r="F113" i="9"/>
  <c r="H112" i="9"/>
  <c r="G112" i="9"/>
  <c r="F112" i="9"/>
  <c r="H111" i="9"/>
  <c r="G111" i="9"/>
  <c r="F111" i="9"/>
  <c r="E111" i="9"/>
  <c r="B111" i="9" s="1"/>
  <c r="H110" i="9"/>
  <c r="G110" i="9"/>
  <c r="F110" i="9"/>
  <c r="E110" i="9"/>
  <c r="B110" i="9" s="1"/>
  <c r="H109" i="9"/>
  <c r="G109" i="9"/>
  <c r="E109" i="9" s="1"/>
  <c r="B109" i="9" s="1"/>
  <c r="F109" i="9"/>
  <c r="H108" i="9"/>
  <c r="G108" i="9"/>
  <c r="F108" i="9"/>
  <c r="E108" i="9"/>
  <c r="B108" i="9"/>
  <c r="H107" i="9"/>
  <c r="E107" i="9" s="1"/>
  <c r="B107" i="9" s="1"/>
  <c r="G107" i="9"/>
  <c r="F107" i="9"/>
  <c r="H106" i="9"/>
  <c r="G106" i="9"/>
  <c r="E106" i="9" s="1"/>
  <c r="F106" i="9"/>
  <c r="H105" i="9"/>
  <c r="G105" i="9"/>
  <c r="E105" i="9" s="1"/>
  <c r="B105" i="9" s="1"/>
  <c r="F105" i="9"/>
  <c r="H104" i="9"/>
  <c r="G104" i="9"/>
  <c r="F104" i="9"/>
  <c r="H103" i="9"/>
  <c r="G103" i="9"/>
  <c r="F103" i="9"/>
  <c r="E103" i="9"/>
  <c r="B103" i="9" s="1"/>
  <c r="H102" i="9"/>
  <c r="G102" i="9"/>
  <c r="E102" i="9" s="1"/>
  <c r="B102" i="9" s="1"/>
  <c r="F102" i="9"/>
  <c r="H101" i="9"/>
  <c r="G101" i="9"/>
  <c r="E101" i="9" s="1"/>
  <c r="B101" i="9" s="1"/>
  <c r="F101" i="9"/>
  <c r="H100" i="9"/>
  <c r="E100" i="9" s="1"/>
  <c r="G100" i="9"/>
  <c r="F100" i="9"/>
  <c r="B100" i="9"/>
  <c r="H99" i="9"/>
  <c r="E99" i="9" s="1"/>
  <c r="B99" i="9" s="1"/>
  <c r="G99" i="9"/>
  <c r="F99" i="9"/>
  <c r="H98" i="9"/>
  <c r="G98" i="9"/>
  <c r="F98" i="9"/>
  <c r="E98" i="9"/>
  <c r="H97" i="9"/>
  <c r="G97" i="9"/>
  <c r="E97" i="9" s="1"/>
  <c r="B97" i="9" s="1"/>
  <c r="F97" i="9"/>
  <c r="H96" i="9"/>
  <c r="G96" i="9"/>
  <c r="E96" i="9" s="1"/>
  <c r="B96" i="9" s="1"/>
  <c r="F96" i="9"/>
  <c r="H95" i="9"/>
  <c r="G95" i="9"/>
  <c r="F95" i="9"/>
  <c r="E95" i="9"/>
  <c r="B95" i="9" s="1"/>
  <c r="H94" i="9"/>
  <c r="G94" i="9"/>
  <c r="E94" i="9" s="1"/>
  <c r="B94" i="9" s="1"/>
  <c r="F94" i="9"/>
  <c r="H93" i="9"/>
  <c r="G93" i="9"/>
  <c r="E93" i="9" s="1"/>
  <c r="B93" i="9" s="1"/>
  <c r="F93" i="9"/>
  <c r="H92" i="9"/>
  <c r="E92" i="9" s="1"/>
  <c r="B92" i="9" s="1"/>
  <c r="G92" i="9"/>
  <c r="F92" i="9"/>
  <c r="H91" i="9"/>
  <c r="E91" i="9" s="1"/>
  <c r="B91" i="9" s="1"/>
  <c r="G91" i="9"/>
  <c r="F91" i="9"/>
  <c r="H90" i="9"/>
  <c r="G90" i="9"/>
  <c r="F90" i="9"/>
  <c r="E90" i="9"/>
  <c r="H89" i="9"/>
  <c r="G89" i="9"/>
  <c r="E89" i="9" s="1"/>
  <c r="B89" i="9" s="1"/>
  <c r="F89" i="9"/>
  <c r="H88" i="9"/>
  <c r="G88" i="9"/>
  <c r="F88" i="9"/>
  <c r="H87" i="9"/>
  <c r="G87" i="9"/>
  <c r="F87" i="9"/>
  <c r="E87" i="9"/>
  <c r="B87" i="9" s="1"/>
  <c r="H86" i="9"/>
  <c r="G86" i="9"/>
  <c r="E86" i="9" s="1"/>
  <c r="B86" i="9" s="1"/>
  <c r="F86" i="9"/>
  <c r="H85" i="9"/>
  <c r="G85" i="9"/>
  <c r="E85" i="9" s="1"/>
  <c r="B85" i="9" s="1"/>
  <c r="F85" i="9"/>
  <c r="H84" i="9"/>
  <c r="E84" i="9" s="1"/>
  <c r="G84" i="9"/>
  <c r="F84" i="9"/>
  <c r="B84" i="9"/>
  <c r="H83" i="9"/>
  <c r="G83" i="9"/>
  <c r="E83" i="9" s="1"/>
  <c r="B83" i="9" s="1"/>
  <c r="F83" i="9"/>
  <c r="H82" i="9"/>
  <c r="G82" i="9"/>
  <c r="F82" i="9"/>
  <c r="E82" i="9"/>
  <c r="H81" i="9"/>
  <c r="G81" i="9"/>
  <c r="E81" i="9" s="1"/>
  <c r="B81" i="9" s="1"/>
  <c r="F81" i="9"/>
  <c r="H80" i="9"/>
  <c r="G80" i="9"/>
  <c r="F80" i="9"/>
  <c r="H79" i="9"/>
  <c r="G79" i="9"/>
  <c r="F79" i="9"/>
  <c r="E79" i="9"/>
  <c r="B79" i="9" s="1"/>
  <c r="H78" i="9"/>
  <c r="G78" i="9"/>
  <c r="E78" i="9" s="1"/>
  <c r="B78" i="9" s="1"/>
  <c r="F78" i="9"/>
  <c r="H77" i="9"/>
  <c r="G77" i="9"/>
  <c r="E77" i="9" s="1"/>
  <c r="B77" i="9" s="1"/>
  <c r="F77" i="9"/>
  <c r="H76" i="9"/>
  <c r="E76" i="9" s="1"/>
  <c r="B76" i="9" s="1"/>
  <c r="G76" i="9"/>
  <c r="F76" i="9"/>
  <c r="H75" i="9"/>
  <c r="G75" i="9"/>
  <c r="E75" i="9" s="1"/>
  <c r="B75" i="9" s="1"/>
  <c r="F75" i="9"/>
  <c r="H74" i="9"/>
  <c r="G74" i="9"/>
  <c r="F74" i="9"/>
  <c r="E74" i="9"/>
  <c r="B74" i="9" s="1"/>
  <c r="H73" i="9"/>
  <c r="G73" i="9"/>
  <c r="E73" i="9" s="1"/>
  <c r="B73" i="9" s="1"/>
  <c r="F73" i="9"/>
  <c r="H72" i="9"/>
  <c r="G72" i="9"/>
  <c r="F72" i="9"/>
  <c r="H71" i="9"/>
  <c r="G71" i="9"/>
  <c r="F71" i="9"/>
  <c r="E71" i="9"/>
  <c r="B71" i="9" s="1"/>
  <c r="H70" i="9"/>
  <c r="G70" i="9"/>
  <c r="E70" i="9" s="1"/>
  <c r="B70" i="9" s="1"/>
  <c r="F70" i="9"/>
  <c r="H69" i="9"/>
  <c r="G69" i="9"/>
  <c r="E69" i="9" s="1"/>
  <c r="B69" i="9" s="1"/>
  <c r="F69" i="9"/>
  <c r="H68" i="9"/>
  <c r="E68" i="9" s="1"/>
  <c r="G68" i="9"/>
  <c r="F68" i="9"/>
  <c r="B68" i="9"/>
  <c r="H67" i="9"/>
  <c r="G67" i="9"/>
  <c r="E67" i="9" s="1"/>
  <c r="B67" i="9" s="1"/>
  <c r="F67" i="9"/>
  <c r="H66" i="9"/>
  <c r="G66" i="9"/>
  <c r="F66" i="9"/>
  <c r="E66" i="9"/>
  <c r="B66" i="9" s="1"/>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E60" i="9" s="1"/>
  <c r="B60" i="9" s="1"/>
  <c r="G60" i="9"/>
  <c r="F60" i="9"/>
  <c r="H59" i="9"/>
  <c r="G59" i="9"/>
  <c r="E59" i="9" s="1"/>
  <c r="B59" i="9" s="1"/>
  <c r="F59" i="9"/>
  <c r="H58" i="9"/>
  <c r="G58" i="9"/>
  <c r="F58" i="9"/>
  <c r="E58" i="9"/>
  <c r="B58" i="9" s="1"/>
  <c r="H57" i="9"/>
  <c r="G57" i="9"/>
  <c r="E57" i="9" s="1"/>
  <c r="B57" i="9" s="1"/>
  <c r="F57" i="9"/>
  <c r="H56" i="9"/>
  <c r="G56" i="9"/>
  <c r="F56" i="9"/>
  <c r="H55" i="9"/>
  <c r="G55" i="9"/>
  <c r="F55" i="9"/>
  <c r="E55" i="9"/>
  <c r="B55" i="9" s="1"/>
  <c r="H54" i="9"/>
  <c r="G54" i="9"/>
  <c r="E54" i="9" s="1"/>
  <c r="B54" i="9" s="1"/>
  <c r="F54" i="9"/>
  <c r="H53" i="9"/>
  <c r="G53" i="9"/>
  <c r="E53" i="9" s="1"/>
  <c r="B53" i="9" s="1"/>
  <c r="F53" i="9"/>
  <c r="H52" i="9"/>
  <c r="G52" i="9"/>
  <c r="F52" i="9"/>
  <c r="E52" i="9"/>
  <c r="B52" i="9"/>
  <c r="H51" i="9"/>
  <c r="G51" i="9"/>
  <c r="E51" i="9" s="1"/>
  <c r="B51" i="9" s="1"/>
  <c r="F51" i="9"/>
  <c r="H50" i="9"/>
  <c r="G50" i="9"/>
  <c r="F50" i="9"/>
  <c r="E50" i="9"/>
  <c r="H49" i="9"/>
  <c r="G49" i="9"/>
  <c r="E49" i="9" s="1"/>
  <c r="B49" i="9" s="1"/>
  <c r="F49" i="9"/>
  <c r="H48" i="9"/>
  <c r="G48" i="9"/>
  <c r="F48" i="9"/>
  <c r="H47" i="9"/>
  <c r="G47" i="9"/>
  <c r="F47" i="9"/>
  <c r="E47" i="9"/>
  <c r="B47" i="9" s="1"/>
  <c r="H46" i="9"/>
  <c r="G46" i="9"/>
  <c r="E46" i="9" s="1"/>
  <c r="B46" i="9" s="1"/>
  <c r="F46" i="9"/>
  <c r="H45" i="9"/>
  <c r="G45" i="9"/>
  <c r="F45" i="9"/>
  <c r="H44" i="9"/>
  <c r="E44" i="9" s="1"/>
  <c r="B44" i="9" s="1"/>
  <c r="G44" i="9"/>
  <c r="F44" i="9"/>
  <c r="H43" i="9"/>
  <c r="G43" i="9"/>
  <c r="F43" i="9"/>
  <c r="H42" i="9"/>
  <c r="G42" i="9"/>
  <c r="F42" i="9"/>
  <c r="B42" i="9" s="1"/>
  <c r="E42" i="9"/>
  <c r="H41" i="9"/>
  <c r="G41" i="9"/>
  <c r="F41" i="9"/>
  <c r="H40" i="9"/>
  <c r="G40" i="9"/>
  <c r="F40" i="9"/>
  <c r="H39" i="9"/>
  <c r="G39" i="9"/>
  <c r="F39" i="9"/>
  <c r="E39" i="9"/>
  <c r="B39" i="9" s="1"/>
  <c r="H38" i="9"/>
  <c r="G38" i="9"/>
  <c r="F38" i="9"/>
  <c r="H37" i="9"/>
  <c r="G37" i="9"/>
  <c r="E37" i="9" s="1"/>
  <c r="B37" i="9" s="1"/>
  <c r="F37" i="9"/>
  <c r="H36" i="9"/>
  <c r="E36" i="9" s="1"/>
  <c r="B36" i="9" s="1"/>
  <c r="G36" i="9"/>
  <c r="F36" i="9"/>
  <c r="H35" i="9"/>
  <c r="G35" i="9"/>
  <c r="E35" i="9" s="1"/>
  <c r="B35" i="9" s="1"/>
  <c r="F35" i="9"/>
  <c r="H34" i="9"/>
  <c r="E34" i="9" s="1"/>
  <c r="B34" i="9" s="1"/>
  <c r="G34" i="9"/>
  <c r="F34" i="9"/>
  <c r="H33" i="9"/>
  <c r="G33" i="9"/>
  <c r="E33" i="9" s="1"/>
  <c r="B33" i="9" s="1"/>
  <c r="F33" i="9"/>
  <c r="H32" i="9"/>
  <c r="G32" i="9"/>
  <c r="F32" i="9"/>
  <c r="H31" i="9"/>
  <c r="G31" i="9"/>
  <c r="F31" i="9"/>
  <c r="E31" i="9"/>
  <c r="B31" i="9" s="1"/>
  <c r="H30" i="9"/>
  <c r="G30" i="9"/>
  <c r="F30" i="9"/>
  <c r="H29" i="9"/>
  <c r="G29" i="9"/>
  <c r="E29" i="9" s="1"/>
  <c r="B29" i="9" s="1"/>
  <c r="F29" i="9"/>
  <c r="H28" i="9"/>
  <c r="E28" i="9" s="1"/>
  <c r="G28" i="9"/>
  <c r="F28" i="9"/>
  <c r="B28" i="9"/>
  <c r="H27" i="9"/>
  <c r="G27" i="9"/>
  <c r="E27" i="9" s="1"/>
  <c r="B27" i="9" s="1"/>
  <c r="F27" i="9"/>
  <c r="H26" i="9"/>
  <c r="G26" i="9"/>
  <c r="F26" i="9"/>
  <c r="E26" i="9"/>
  <c r="H25" i="9"/>
  <c r="G25" i="9"/>
  <c r="E25" i="9" s="1"/>
  <c r="B25" i="9" s="1"/>
  <c r="F25" i="9"/>
  <c r="H24" i="9"/>
  <c r="G24" i="9"/>
  <c r="E24" i="9" s="1"/>
  <c r="B24" i="9" s="1"/>
  <c r="F24" i="9"/>
  <c r="H23" i="9"/>
  <c r="E23" i="9" s="1"/>
  <c r="B23" i="9" s="1"/>
  <c r="G23" i="9"/>
  <c r="F23" i="9"/>
  <c r="H22" i="9"/>
  <c r="G22" i="9"/>
  <c r="E22" i="9" s="1"/>
  <c r="B22" i="9" s="1"/>
  <c r="F22" i="9"/>
  <c r="F21" i="9"/>
  <c r="F4" i="9"/>
  <c r="O3" i="9"/>
  <c r="G275" i="9" s="1"/>
  <c r="E275" i="9" s="1"/>
  <c r="B275" i="9" s="1"/>
  <c r="I3" i="9"/>
  <c r="H3" i="9"/>
  <c r="G3" i="9"/>
  <c r="D101" i="8"/>
  <c r="C1576" i="1" s="1"/>
  <c r="D95" i="8"/>
  <c r="D90" i="8"/>
  <c r="D85" i="8"/>
  <c r="D80" i="8"/>
  <c r="D75" i="8"/>
  <c r="D70" i="8"/>
  <c r="D65" i="8"/>
  <c r="D60" i="8"/>
  <c r="D55" i="8"/>
  <c r="D50" i="8"/>
  <c r="D44" i="8"/>
  <c r="D36" i="8"/>
  <c r="D26" i="8"/>
  <c r="D24" i="8" s="1"/>
  <c r="C1499" i="1" s="1"/>
  <c r="D18" i="8"/>
  <c r="D8" i="8"/>
  <c r="D6" i="8" s="1"/>
  <c r="E44" i="7"/>
  <c r="E38" i="7" s="1"/>
  <c r="I31" i="3" s="1"/>
  <c r="D44" i="7"/>
  <c r="E39" i="7"/>
  <c r="D39" i="7"/>
  <c r="D38" i="7" s="1"/>
  <c r="E30" i="7"/>
  <c r="D30" i="7"/>
  <c r="C1461" i="1" s="1"/>
  <c r="H1461" i="1" s="1"/>
  <c r="E23" i="7"/>
  <c r="D23" i="7"/>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7" i="6"/>
  <c r="F116" i="6"/>
  <c r="F115" i="6"/>
  <c r="E115" i="6"/>
  <c r="D115" i="6"/>
  <c r="D114" i="6" s="1"/>
  <c r="F113" i="6"/>
  <c r="F112" i="6"/>
  <c r="F111" i="6"/>
  <c r="F110" i="6"/>
  <c r="F109" i="6"/>
  <c r="F108" i="6"/>
  <c r="E107" i="6"/>
  <c r="D107" i="6"/>
  <c r="F106" i="6"/>
  <c r="F105" i="6"/>
  <c r="F104" i="6"/>
  <c r="F103" i="6"/>
  <c r="F102" i="6"/>
  <c r="F101" i="6"/>
  <c r="F100" i="6"/>
  <c r="F99" i="6"/>
  <c r="E99" i="6"/>
  <c r="D99" i="6"/>
  <c r="F98" i="6"/>
  <c r="F97" i="6"/>
  <c r="F96" i="6"/>
  <c r="F95" i="6"/>
  <c r="E94" i="6"/>
  <c r="D94" i="6"/>
  <c r="C1388" i="1"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E246" i="5"/>
  <c r="E245" i="5" s="1"/>
  <c r="D1222" i="1" s="1"/>
  <c r="H1222" i="1" s="1"/>
  <c r="D246" i="5"/>
  <c r="D245" i="5" s="1"/>
  <c r="F244" i="5"/>
  <c r="F243" i="5"/>
  <c r="E242" i="5"/>
  <c r="F242" i="5" s="1"/>
  <c r="D242" i="5"/>
  <c r="F241" i="5"/>
  <c r="F240" i="5"/>
  <c r="E239" i="5"/>
  <c r="F239" i="5"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E190" i="5"/>
  <c r="H310" i="9" s="1"/>
  <c r="D190" i="5"/>
  <c r="G310" i="9" s="1"/>
  <c r="F189" i="5"/>
  <c r="F188" i="5"/>
  <c r="F187" i="5"/>
  <c r="F186" i="5"/>
  <c r="F185" i="5"/>
  <c r="F184" i="5"/>
  <c r="F183" i="5"/>
  <c r="F182" i="5"/>
  <c r="F181" i="5"/>
  <c r="E180" i="5"/>
  <c r="F180" i="5"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D87" i="5"/>
  <c r="F87" i="5" s="1"/>
  <c r="F86" i="5"/>
  <c r="F85" i="5"/>
  <c r="F84" i="5"/>
  <c r="F83" i="5"/>
  <c r="F82" i="5"/>
  <c r="F81" i="5"/>
  <c r="F80" i="5"/>
  <c r="F79" i="5"/>
  <c r="E79" i="5"/>
  <c r="E78" i="5" s="1"/>
  <c r="D79" i="5"/>
  <c r="D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F41" i="5"/>
  <c r="E41" i="5"/>
  <c r="D41" i="5"/>
  <c r="F40" i="5"/>
  <c r="F39" i="5"/>
  <c r="F38" i="5"/>
  <c r="F37" i="5"/>
  <c r="F36" i="5"/>
  <c r="E35" i="5"/>
  <c r="D1013" i="1" s="1"/>
  <c r="H1013" i="1"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F629" i="4"/>
  <c r="E629" i="4"/>
  <c r="D629" i="4"/>
  <c r="F628" i="4"/>
  <c r="F627" i="4"/>
  <c r="E626" i="4"/>
  <c r="D626" i="4"/>
  <c r="F626" i="4" s="1"/>
  <c r="F625" i="4"/>
  <c r="E625" i="4"/>
  <c r="D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D593" i="4" s="1"/>
  <c r="F593" i="4" s="1"/>
  <c r="F602" i="4"/>
  <c r="F601" i="4"/>
  <c r="F600" i="4"/>
  <c r="F599" i="4"/>
  <c r="E599" i="4"/>
  <c r="D599" i="4"/>
  <c r="F598" i="4"/>
  <c r="F597" i="4"/>
  <c r="F596" i="4"/>
  <c r="F595" i="4"/>
  <c r="E594" i="4"/>
  <c r="D594" i="4"/>
  <c r="F594" i="4" s="1"/>
  <c r="F592" i="4"/>
  <c r="F591" i="4"/>
  <c r="E590" i="4"/>
  <c r="D590" i="4"/>
  <c r="F590" i="4" s="1"/>
  <c r="F589" i="4"/>
  <c r="F588" i="4"/>
  <c r="E587" i="4"/>
  <c r="D587" i="4"/>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E522" i="4"/>
  <c r="D522" i="4"/>
  <c r="F521" i="4"/>
  <c r="F520" i="4"/>
  <c r="F519" i="4"/>
  <c r="E519" i="4"/>
  <c r="D519" i="4"/>
  <c r="F518" i="4"/>
  <c r="F517" i="4"/>
  <c r="F516" i="4"/>
  <c r="E516" i="4"/>
  <c r="E515" i="4" s="1"/>
  <c r="D509" i="1"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E473" i="4"/>
  <c r="D473" i="4"/>
  <c r="F471" i="4"/>
  <c r="F470" i="4"/>
  <c r="F469" i="4"/>
  <c r="E469" i="4"/>
  <c r="D469" i="4"/>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E418" i="4"/>
  <c r="D413" i="1" s="1"/>
  <c r="D418" i="4"/>
  <c r="F417" i="4"/>
  <c r="E417" i="4"/>
  <c r="D417" i="4"/>
  <c r="E416" i="4"/>
  <c r="F416" i="4" s="1"/>
  <c r="D416" i="4"/>
  <c r="D643" i="4" s="1"/>
  <c r="F411" i="4"/>
  <c r="F410" i="4"/>
  <c r="F409" i="4"/>
  <c r="F406" i="4"/>
  <c r="F405" i="4"/>
  <c r="F404" i="4"/>
  <c r="F403" i="4"/>
  <c r="E402" i="4"/>
  <c r="D397" i="1" s="1"/>
  <c r="D402" i="4"/>
  <c r="F402" i="4" s="1"/>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F352" i="4"/>
  <c r="E352" i="4"/>
  <c r="D352" i="4"/>
  <c r="D351" i="4"/>
  <c r="F351" i="4" s="1"/>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4"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s="1"/>
  <c r="F139" i="4" s="1"/>
  <c r="F138" i="4"/>
  <c r="F137" i="4"/>
  <c r="F136" i="4"/>
  <c r="F135" i="4"/>
  <c r="E134" i="4"/>
  <c r="E133" i="4" s="1"/>
  <c r="D129" i="1" s="1"/>
  <c r="D134" i="4"/>
  <c r="D133" i="4"/>
  <c r="F132" i="4"/>
  <c r="F131" i="4"/>
  <c r="F130" i="4"/>
  <c r="F129" i="4"/>
  <c r="E128" i="4"/>
  <c r="D128" i="4"/>
  <c r="F127" i="4"/>
  <c r="F126" i="4"/>
  <c r="E125" i="4"/>
  <c r="D125" i="4"/>
  <c r="D124" i="4"/>
  <c r="F123" i="4"/>
  <c r="F122" i="4"/>
  <c r="F121" i="4"/>
  <c r="E120" i="4"/>
  <c r="D120" i="4"/>
  <c r="F120" i="4" s="1"/>
  <c r="F119" i="4"/>
  <c r="F118" i="4"/>
  <c r="F117" i="4"/>
  <c r="F116" i="4"/>
  <c r="F115" i="4"/>
  <c r="F114" i="4"/>
  <c r="F113" i="4"/>
  <c r="E112" i="4"/>
  <c r="D112" i="4"/>
  <c r="F112" i="4" s="1"/>
  <c r="F111" i="4"/>
  <c r="F110" i="4"/>
  <c r="F109" i="4"/>
  <c r="F108" i="4"/>
  <c r="F107" i="4"/>
  <c r="E107" i="4"/>
  <c r="D107" i="4"/>
  <c r="E106" i="4"/>
  <c r="D102" i="1"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E77" i="4"/>
  <c r="D77" i="4"/>
  <c r="F77" i="4" s="1"/>
  <c r="F76" i="4"/>
  <c r="F75" i="4"/>
  <c r="E74" i="4"/>
  <c r="D74" i="4"/>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5" i="1"/>
  <c r="G1575" i="1"/>
  <c r="C1575" i="1"/>
  <c r="G1574" i="1"/>
  <c r="C1574" i="1"/>
  <c r="H1574" i="1" s="1"/>
  <c r="G1573" i="1"/>
  <c r="C1573" i="1"/>
  <c r="H1573" i="1" s="1"/>
  <c r="H1572" i="1"/>
  <c r="G1572" i="1"/>
  <c r="C1572" i="1"/>
  <c r="H1571" i="1"/>
  <c r="G1571" i="1"/>
  <c r="C1571" i="1"/>
  <c r="H1570" i="1"/>
  <c r="G1570" i="1"/>
  <c r="C1570" i="1"/>
  <c r="H1569" i="1"/>
  <c r="C1569" i="1"/>
  <c r="G1569" i="1" s="1"/>
  <c r="C1568" i="1"/>
  <c r="G1568" i="1" s="1"/>
  <c r="H1567" i="1"/>
  <c r="G1567" i="1"/>
  <c r="C1567" i="1"/>
  <c r="C1566" i="1"/>
  <c r="G1565" i="1"/>
  <c r="C1565" i="1"/>
  <c r="H1565" i="1" s="1"/>
  <c r="H1564" i="1"/>
  <c r="G1564" i="1"/>
  <c r="C1564" i="1"/>
  <c r="H1563" i="1"/>
  <c r="G1563" i="1"/>
  <c r="C1563" i="1"/>
  <c r="C1562" i="1"/>
  <c r="H1562" i="1" s="1"/>
  <c r="C1561" i="1"/>
  <c r="H1560" i="1"/>
  <c r="C1560" i="1"/>
  <c r="G1560" i="1" s="1"/>
  <c r="H1559" i="1"/>
  <c r="G1559" i="1"/>
  <c r="C1559" i="1"/>
  <c r="G1558" i="1"/>
  <c r="C1558" i="1"/>
  <c r="H1558" i="1" s="1"/>
  <c r="G1557" i="1"/>
  <c r="C1557" i="1"/>
  <c r="H1557" i="1" s="1"/>
  <c r="H1556" i="1"/>
  <c r="G1556" i="1"/>
  <c r="C1556" i="1"/>
  <c r="H1555" i="1"/>
  <c r="G1555" i="1"/>
  <c r="C1555" i="1"/>
  <c r="H1554" i="1"/>
  <c r="G1554" i="1"/>
  <c r="C1554" i="1"/>
  <c r="H1553" i="1"/>
  <c r="G1553" i="1"/>
  <c r="C1553" i="1"/>
  <c r="C1552" i="1"/>
  <c r="C1551" i="1"/>
  <c r="C1550" i="1"/>
  <c r="H1550" i="1" s="1"/>
  <c r="H1549" i="1"/>
  <c r="G1549" i="1"/>
  <c r="C1549" i="1"/>
  <c r="G1548" i="1"/>
  <c r="C1548" i="1"/>
  <c r="H1548" i="1" s="1"/>
  <c r="H1547" i="1"/>
  <c r="G1547" i="1"/>
  <c r="C1547" i="1"/>
  <c r="H1546" i="1"/>
  <c r="G1546" i="1"/>
  <c r="C1546" i="1"/>
  <c r="H1545" i="1"/>
  <c r="G1545" i="1"/>
  <c r="C1545" i="1"/>
  <c r="C1544" i="1"/>
  <c r="C1543" i="1"/>
  <c r="C1542" i="1"/>
  <c r="H1542" i="1" s="1"/>
  <c r="H1541" i="1"/>
  <c r="G1541" i="1"/>
  <c r="C1541" i="1"/>
  <c r="G1540" i="1"/>
  <c r="C1540" i="1"/>
  <c r="H1540" i="1" s="1"/>
  <c r="H1539" i="1"/>
  <c r="G1539" i="1"/>
  <c r="C1539" i="1"/>
  <c r="H1538" i="1"/>
  <c r="G1538" i="1"/>
  <c r="C1538" i="1"/>
  <c r="H1537" i="1"/>
  <c r="G1537" i="1"/>
  <c r="C1537" i="1"/>
  <c r="C1536" i="1"/>
  <c r="C1535" i="1"/>
  <c r="C1534" i="1"/>
  <c r="H1534" i="1" s="1"/>
  <c r="H1533" i="1"/>
  <c r="G1533" i="1"/>
  <c r="C1533" i="1"/>
  <c r="G1532" i="1"/>
  <c r="C1532" i="1"/>
  <c r="H1532" i="1" s="1"/>
  <c r="H1531" i="1"/>
  <c r="G1531" i="1"/>
  <c r="C1531" i="1"/>
  <c r="H1530" i="1"/>
  <c r="G1530" i="1"/>
  <c r="C1530" i="1"/>
  <c r="H1529" i="1"/>
  <c r="G1529" i="1"/>
  <c r="C1529" i="1"/>
  <c r="C1528" i="1"/>
  <c r="C1527" i="1"/>
  <c r="C1526" i="1"/>
  <c r="H1526" i="1" s="1"/>
  <c r="G1525" i="1"/>
  <c r="C1525" i="1"/>
  <c r="H1525" i="1" s="1"/>
  <c r="H1523" i="1"/>
  <c r="G1523" i="1"/>
  <c r="C1523" i="1"/>
  <c r="H1522" i="1"/>
  <c r="G1522" i="1"/>
  <c r="C1522" i="1"/>
  <c r="H1521" i="1"/>
  <c r="G1521" i="1"/>
  <c r="C1521" i="1"/>
  <c r="C1520" i="1"/>
  <c r="C1519" i="1"/>
  <c r="G1516" i="1"/>
  <c r="C1516" i="1"/>
  <c r="H1516" i="1" s="1"/>
  <c r="H1515" i="1"/>
  <c r="G1515" i="1"/>
  <c r="C1515" i="1"/>
  <c r="H1514" i="1"/>
  <c r="G1514" i="1"/>
  <c r="C1514" i="1"/>
  <c r="H1513" i="1"/>
  <c r="G1513" i="1"/>
  <c r="C1513" i="1"/>
  <c r="C1512" i="1"/>
  <c r="C1511" i="1"/>
  <c r="C1510" i="1"/>
  <c r="H1510" i="1" s="1"/>
  <c r="H1509" i="1"/>
  <c r="G1509" i="1"/>
  <c r="C1509" i="1"/>
  <c r="G1508" i="1"/>
  <c r="C1508" i="1"/>
  <c r="H1508" i="1" s="1"/>
  <c r="H1507" i="1"/>
  <c r="G1507" i="1"/>
  <c r="C1507" i="1"/>
  <c r="H1506" i="1"/>
  <c r="G1506" i="1"/>
  <c r="C1506" i="1"/>
  <c r="H1505" i="1"/>
  <c r="G1505" i="1"/>
  <c r="C1505" i="1"/>
  <c r="C1504" i="1"/>
  <c r="C1503" i="1"/>
  <c r="C1502" i="1"/>
  <c r="H1502" i="1" s="1"/>
  <c r="C1501" i="1"/>
  <c r="H1501" i="1" s="1"/>
  <c r="G1500" i="1"/>
  <c r="C1500" i="1"/>
  <c r="H1500" i="1" s="1"/>
  <c r="H1498" i="1"/>
  <c r="G1498" i="1"/>
  <c r="C1498" i="1"/>
  <c r="H1497" i="1"/>
  <c r="G1497" i="1"/>
  <c r="C1497" i="1"/>
  <c r="C1496" i="1"/>
  <c r="G1496" i="1" s="1"/>
  <c r="C1495" i="1"/>
  <c r="C1494" i="1"/>
  <c r="H1493" i="1"/>
  <c r="G1493" i="1"/>
  <c r="C1493" i="1"/>
  <c r="C1492" i="1"/>
  <c r="H1492" i="1" s="1"/>
  <c r="C1491" i="1"/>
  <c r="H1491" i="1" s="1"/>
  <c r="H1490" i="1"/>
  <c r="G1490" i="1"/>
  <c r="C1490" i="1"/>
  <c r="C1489" i="1"/>
  <c r="H1489" i="1" s="1"/>
  <c r="H1488" i="1"/>
  <c r="C1488" i="1"/>
  <c r="G1488" i="1" s="1"/>
  <c r="C1487" i="1"/>
  <c r="C1486" i="1"/>
  <c r="C1485" i="1"/>
  <c r="G1485" i="1" s="1"/>
  <c r="C1484" i="1"/>
  <c r="H1484" i="1" s="1"/>
  <c r="H1482" i="1"/>
  <c r="G1482" i="1"/>
  <c r="C1482" i="1"/>
  <c r="H1480" i="1"/>
  <c r="C1480" i="1"/>
  <c r="D1479" i="1"/>
  <c r="C1479" i="1"/>
  <c r="D1478" i="1"/>
  <c r="C1478" i="1"/>
  <c r="J1478" i="1" s="1"/>
  <c r="J1477" i="1"/>
  <c r="H1477" i="1"/>
  <c r="G1477" i="1"/>
  <c r="I1477" i="1" s="1"/>
  <c r="D1477" i="1"/>
  <c r="C1477" i="1"/>
  <c r="G1476" i="1"/>
  <c r="I1476" i="1" s="1"/>
  <c r="D1476" i="1"/>
  <c r="C1476" i="1"/>
  <c r="H1476" i="1" s="1"/>
  <c r="D1475" i="1"/>
  <c r="C1475" i="1"/>
  <c r="H1475" i="1" s="1"/>
  <c r="J1474" i="1"/>
  <c r="H1474" i="1"/>
  <c r="G1474" i="1"/>
  <c r="I1474" i="1" s="1"/>
  <c r="D1474" i="1"/>
  <c r="C1474" i="1"/>
  <c r="G1473" i="1"/>
  <c r="I1473" i="1" s="1"/>
  <c r="D1473" i="1"/>
  <c r="C1473" i="1"/>
  <c r="H1473" i="1" s="1"/>
  <c r="D1472" i="1"/>
  <c r="C1472" i="1"/>
  <c r="H1472" i="1" s="1"/>
  <c r="D1471" i="1"/>
  <c r="C1471" i="1"/>
  <c r="J1471" i="1" s="1"/>
  <c r="G1470" i="1"/>
  <c r="D1470" i="1"/>
  <c r="C1470" i="1"/>
  <c r="H1470" i="1" s="1"/>
  <c r="D1469" i="1"/>
  <c r="C1469" i="1"/>
  <c r="J1468" i="1"/>
  <c r="H1468" i="1"/>
  <c r="G1468" i="1"/>
  <c r="I1468" i="1" s="1"/>
  <c r="D1468" i="1"/>
  <c r="C1468" i="1"/>
  <c r="J1467" i="1"/>
  <c r="G1467" i="1"/>
  <c r="I1467" i="1" s="1"/>
  <c r="D1467" i="1"/>
  <c r="C1467" i="1"/>
  <c r="H1467" i="1" s="1"/>
  <c r="H1466" i="1"/>
  <c r="D1466" i="1"/>
  <c r="C1466" i="1"/>
  <c r="D1465" i="1"/>
  <c r="C1465" i="1"/>
  <c r="J1464" i="1"/>
  <c r="H1464" i="1"/>
  <c r="G1464" i="1"/>
  <c r="I1464" i="1" s="1"/>
  <c r="D1464" i="1"/>
  <c r="C1464" i="1"/>
  <c r="J1463" i="1"/>
  <c r="G1463" i="1"/>
  <c r="I1463" i="1" s="1"/>
  <c r="D1463" i="1"/>
  <c r="C1463" i="1"/>
  <c r="H1463" i="1" s="1"/>
  <c r="H1462" i="1"/>
  <c r="D1462" i="1"/>
  <c r="C1462" i="1"/>
  <c r="D1461" i="1"/>
  <c r="D1460" i="1"/>
  <c r="C1460" i="1"/>
  <c r="H1460" i="1" s="1"/>
  <c r="H1459" i="1"/>
  <c r="D1459" i="1"/>
  <c r="C1459" i="1"/>
  <c r="J1459" i="1" s="1"/>
  <c r="D1458" i="1"/>
  <c r="C1458" i="1"/>
  <c r="J1457" i="1"/>
  <c r="I1457" i="1"/>
  <c r="H1457" i="1"/>
  <c r="G1457" i="1"/>
  <c r="D1457" i="1"/>
  <c r="C1457" i="1"/>
  <c r="G1456" i="1"/>
  <c r="I1456" i="1" s="1"/>
  <c r="D1456" i="1"/>
  <c r="C1456" i="1"/>
  <c r="H1456" i="1" s="1"/>
  <c r="D1455" i="1"/>
  <c r="C1455" i="1"/>
  <c r="J1455" i="1" s="1"/>
  <c r="D1454" i="1"/>
  <c r="C1454" i="1"/>
  <c r="H1454" i="1" s="1"/>
  <c r="D1452" i="1"/>
  <c r="C1452" i="1"/>
  <c r="J1451" i="1"/>
  <c r="H1451" i="1"/>
  <c r="G1451" i="1"/>
  <c r="I1451" i="1" s="1"/>
  <c r="D1451" i="1"/>
  <c r="C1451" i="1"/>
  <c r="D1450" i="1"/>
  <c r="C1450" i="1"/>
  <c r="H1450" i="1" s="1"/>
  <c r="D1449" i="1"/>
  <c r="C1449" i="1"/>
  <c r="J1449" i="1" s="1"/>
  <c r="J1448" i="1"/>
  <c r="D1448" i="1"/>
  <c r="C1448" i="1"/>
  <c r="J1447" i="1"/>
  <c r="H1447" i="1"/>
  <c r="G1447" i="1"/>
  <c r="I1447" i="1" s="1"/>
  <c r="D1447" i="1"/>
  <c r="C1447" i="1"/>
  <c r="D1446" i="1"/>
  <c r="C1446" i="1"/>
  <c r="H1446" i="1" s="1"/>
  <c r="G1445" i="1"/>
  <c r="D1445" i="1"/>
  <c r="C1445" i="1"/>
  <c r="J1444" i="1"/>
  <c r="D1444" i="1"/>
  <c r="C1444" i="1"/>
  <c r="G1444" i="1" s="1"/>
  <c r="J1443" i="1"/>
  <c r="G1443" i="1"/>
  <c r="D1443" i="1"/>
  <c r="H1443" i="1" s="1"/>
  <c r="C1443" i="1"/>
  <c r="H1442" i="1"/>
  <c r="G1442" i="1"/>
  <c r="I1442" i="1" s="1"/>
  <c r="D1442" i="1"/>
  <c r="C1442" i="1"/>
  <c r="J1441" i="1"/>
  <c r="G1441" i="1"/>
  <c r="D1441" i="1"/>
  <c r="C1441" i="1"/>
  <c r="D1440" i="1"/>
  <c r="C1440" i="1"/>
  <c r="G1440" i="1" s="1"/>
  <c r="D1439" i="1"/>
  <c r="J1439" i="1" s="1"/>
  <c r="C1439" i="1"/>
  <c r="D1438" i="1"/>
  <c r="C1438" i="1"/>
  <c r="G1438" i="1" s="1"/>
  <c r="D1437" i="1"/>
  <c r="H1437" i="1" s="1"/>
  <c r="C1437" i="1"/>
  <c r="D1434" i="1"/>
  <c r="G1434" i="1" s="1"/>
  <c r="C1434" i="1"/>
  <c r="G1433" i="1"/>
  <c r="D1433" i="1"/>
  <c r="H1433" i="1" s="1"/>
  <c r="C1433" i="1"/>
  <c r="D1432" i="1"/>
  <c r="C1432" i="1"/>
  <c r="H1432" i="1" s="1"/>
  <c r="D1431" i="1"/>
  <c r="H1431" i="1" s="1"/>
  <c r="C1431" i="1"/>
  <c r="D1430" i="1"/>
  <c r="C1430" i="1"/>
  <c r="H1430" i="1" s="1"/>
  <c r="H1429" i="1"/>
  <c r="G1429" i="1"/>
  <c r="D1429" i="1"/>
  <c r="C1429" i="1"/>
  <c r="G1428" i="1"/>
  <c r="D1428" i="1"/>
  <c r="C1428" i="1"/>
  <c r="H1427" i="1"/>
  <c r="G1427" i="1"/>
  <c r="D1427" i="1"/>
  <c r="C1427" i="1"/>
  <c r="G1426" i="1"/>
  <c r="D1426" i="1"/>
  <c r="C1426" i="1"/>
  <c r="D1425" i="1"/>
  <c r="H1425" i="1" s="1"/>
  <c r="C1425" i="1"/>
  <c r="D1424" i="1"/>
  <c r="C1424" i="1"/>
  <c r="G1424" i="1" s="1"/>
  <c r="D1423" i="1"/>
  <c r="H1423" i="1" s="1"/>
  <c r="C1423" i="1"/>
  <c r="D1422" i="1"/>
  <c r="C1422" i="1"/>
  <c r="H1422" i="1" s="1"/>
  <c r="H1421" i="1"/>
  <c r="G1421" i="1"/>
  <c r="D1421" i="1"/>
  <c r="C1421" i="1"/>
  <c r="G1420" i="1"/>
  <c r="D1420" i="1"/>
  <c r="C1420" i="1"/>
  <c r="H1419" i="1"/>
  <c r="G1419" i="1"/>
  <c r="D1419" i="1"/>
  <c r="C1419" i="1"/>
  <c r="D1418" i="1"/>
  <c r="G1418" i="1" s="1"/>
  <c r="C1418" i="1"/>
  <c r="G1417" i="1"/>
  <c r="D1417" i="1"/>
  <c r="H1417" i="1" s="1"/>
  <c r="C1417" i="1"/>
  <c r="D1416" i="1"/>
  <c r="C1416" i="1"/>
  <c r="H1416" i="1" s="1"/>
  <c r="D1415" i="1"/>
  <c r="H1415" i="1" s="1"/>
  <c r="C1415" i="1"/>
  <c r="D1414" i="1"/>
  <c r="C1414" i="1"/>
  <c r="H1413" i="1"/>
  <c r="G1413" i="1"/>
  <c r="D1413" i="1"/>
  <c r="C1413" i="1"/>
  <c r="D1412" i="1"/>
  <c r="G1412" i="1" s="1"/>
  <c r="C1412" i="1"/>
  <c r="H1411" i="1"/>
  <c r="G1411" i="1"/>
  <c r="D1411" i="1"/>
  <c r="C1411" i="1"/>
  <c r="G1410" i="1"/>
  <c r="D1410" i="1"/>
  <c r="C1410" i="1"/>
  <c r="D1409" i="1"/>
  <c r="H1409" i="1" s="1"/>
  <c r="C1409" i="1"/>
  <c r="D1407" i="1"/>
  <c r="H1407" i="1" s="1"/>
  <c r="C1407" i="1"/>
  <c r="D1406" i="1"/>
  <c r="C1406" i="1"/>
  <c r="H1406" i="1" s="1"/>
  <c r="H1405" i="1"/>
  <c r="G1405" i="1"/>
  <c r="D1405" i="1"/>
  <c r="C1405" i="1"/>
  <c r="G1404" i="1"/>
  <c r="D1404" i="1"/>
  <c r="C1404" i="1"/>
  <c r="H1403" i="1"/>
  <c r="G1403" i="1"/>
  <c r="D1403" i="1"/>
  <c r="C1403" i="1"/>
  <c r="D1402" i="1"/>
  <c r="G1402" i="1" s="1"/>
  <c r="C1402" i="1"/>
  <c r="D1401" i="1"/>
  <c r="D1400" i="1"/>
  <c r="C1400" i="1"/>
  <c r="H1400" i="1" s="1"/>
  <c r="H1399" i="1"/>
  <c r="G1399" i="1"/>
  <c r="D1399" i="1"/>
  <c r="C1399" i="1"/>
  <c r="G1398" i="1"/>
  <c r="D1398" i="1"/>
  <c r="C1398" i="1"/>
  <c r="H1397" i="1"/>
  <c r="G1397" i="1"/>
  <c r="D1397" i="1"/>
  <c r="C1397" i="1"/>
  <c r="G1396" i="1"/>
  <c r="D1396" i="1"/>
  <c r="C1396" i="1"/>
  <c r="D1395" i="1"/>
  <c r="G1395" i="1" s="1"/>
  <c r="C1395" i="1"/>
  <c r="H1395" i="1" s="1"/>
  <c r="D1394" i="1"/>
  <c r="C1394" i="1"/>
  <c r="G1394" i="1" s="1"/>
  <c r="D1393" i="1"/>
  <c r="C1393" i="1"/>
  <c r="H1393" i="1" s="1"/>
  <c r="D1392" i="1"/>
  <c r="C1392" i="1"/>
  <c r="H1392" i="1" s="1"/>
  <c r="D1391" i="1"/>
  <c r="C1391" i="1"/>
  <c r="H1391" i="1" s="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H1264"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D1232" i="1"/>
  <c r="G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C1223" i="1"/>
  <c r="C1222" i="1"/>
  <c r="H1221" i="1"/>
  <c r="G1221" i="1"/>
  <c r="D1221" i="1"/>
  <c r="C1221" i="1"/>
  <c r="H1220" i="1"/>
  <c r="D1220" i="1"/>
  <c r="G1220" i="1" s="1"/>
  <c r="C1220" i="1"/>
  <c r="H1219" i="1"/>
  <c r="D1219" i="1"/>
  <c r="G1219" i="1" s="1"/>
  <c r="C1219" i="1"/>
  <c r="H1218" i="1"/>
  <c r="G1218" i="1"/>
  <c r="D1218" i="1"/>
  <c r="C1218" i="1"/>
  <c r="D1217" i="1"/>
  <c r="H1217" i="1" s="1"/>
  <c r="C1217"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D1157" i="1"/>
  <c r="G1157" i="1" s="1"/>
  <c r="C1157" i="1"/>
  <c r="D1156" i="1"/>
  <c r="H1156" i="1" s="1"/>
  <c r="C1156" i="1"/>
  <c r="H1155" i="1"/>
  <c r="D1155" i="1"/>
  <c r="G1155" i="1" s="1"/>
  <c r="C1155" i="1"/>
  <c r="C1154" i="1"/>
  <c r="H1151" i="1"/>
  <c r="D1151" i="1"/>
  <c r="G1151" i="1" s="1"/>
  <c r="C1151" i="1"/>
  <c r="H1150" i="1"/>
  <c r="G1150" i="1"/>
  <c r="D1150" i="1"/>
  <c r="C1150" i="1"/>
  <c r="H1149" i="1"/>
  <c r="G1149" i="1"/>
  <c r="D1149" i="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D1101" i="1"/>
  <c r="H1101" i="1" s="1"/>
  <c r="C1101" i="1"/>
  <c r="H1100" i="1"/>
  <c r="G1100" i="1"/>
  <c r="D1100" i="1"/>
  <c r="C1100" i="1"/>
  <c r="H1099" i="1"/>
  <c r="G1099" i="1"/>
  <c r="D1099" i="1"/>
  <c r="C1099" i="1"/>
  <c r="H1098" i="1"/>
  <c r="G1098" i="1"/>
  <c r="D1098" i="1"/>
  <c r="C1098" i="1"/>
  <c r="D1097" i="1"/>
  <c r="H1097" i="1" s="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D1054" i="1"/>
  <c r="G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H1015" i="1" s="1"/>
  <c r="C1015" i="1"/>
  <c r="H1014" i="1"/>
  <c r="D1014" i="1"/>
  <c r="G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H1004" i="1"/>
  <c r="D1004" i="1"/>
  <c r="G1004" i="1" s="1"/>
  <c r="C1004" i="1"/>
  <c r="H1003" i="1"/>
  <c r="G1003" i="1"/>
  <c r="D1003" i="1"/>
  <c r="C1003" i="1"/>
  <c r="H1002" i="1"/>
  <c r="D1002" i="1"/>
  <c r="G1002" i="1" s="1"/>
  <c r="C1002" i="1"/>
  <c r="H1001" i="1"/>
  <c r="G1001" i="1"/>
  <c r="D1001" i="1"/>
  <c r="C1001" i="1"/>
  <c r="H1000" i="1"/>
  <c r="G1000" i="1"/>
  <c r="D1000" i="1"/>
  <c r="C1000" i="1"/>
  <c r="H999" i="1"/>
  <c r="D999" i="1"/>
  <c r="G999" i="1" s="1"/>
  <c r="C999" i="1"/>
  <c r="H998" i="1"/>
  <c r="G998" i="1"/>
  <c r="D998" i="1"/>
  <c r="C998" i="1"/>
  <c r="D997" i="1"/>
  <c r="G997" i="1" s="1"/>
  <c r="C997" i="1"/>
  <c r="H996" i="1"/>
  <c r="G996" i="1"/>
  <c r="D996" i="1"/>
  <c r="C996" i="1"/>
  <c r="H995" i="1"/>
  <c r="G995" i="1"/>
  <c r="D995" i="1"/>
  <c r="C995" i="1"/>
  <c r="H994" i="1"/>
  <c r="G994" i="1"/>
  <c r="D994" i="1"/>
  <c r="C994" i="1"/>
  <c r="G993" i="1"/>
  <c r="D993" i="1"/>
  <c r="H993" i="1" s="1"/>
  <c r="C993" i="1"/>
  <c r="H992" i="1"/>
  <c r="G992" i="1"/>
  <c r="D992" i="1"/>
  <c r="C992" i="1"/>
  <c r="G991" i="1"/>
  <c r="D991" i="1"/>
  <c r="H991" i="1" s="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G645" i="1" s="1"/>
  <c r="C645" i="1"/>
  <c r="H644" i="1"/>
  <c r="D644" i="1"/>
  <c r="G644" i="1" s="1"/>
  <c r="C644" i="1"/>
  <c r="D643" i="1"/>
  <c r="H643" i="1" s="1"/>
  <c r="C643" i="1"/>
  <c r="H642" i="1"/>
  <c r="G642" i="1"/>
  <c r="D642" i="1"/>
  <c r="C642" i="1"/>
  <c r="H641" i="1"/>
  <c r="G641" i="1"/>
  <c r="D641" i="1"/>
  <c r="C641" i="1"/>
  <c r="C638" i="1"/>
  <c r="C637"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D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H412" i="1"/>
  <c r="D412" i="1"/>
  <c r="G412" i="1" s="1"/>
  <c r="C412" i="1"/>
  <c r="D411" i="1"/>
  <c r="H411" i="1" s="1"/>
  <c r="C411" i="1"/>
  <c r="H406" i="1"/>
  <c r="G406" i="1"/>
  <c r="D406" i="1"/>
  <c r="C406" i="1"/>
  <c r="D405" i="1"/>
  <c r="H405" i="1" s="1"/>
  <c r="C405" i="1"/>
  <c r="D404" i="1"/>
  <c r="H404" i="1" s="1"/>
  <c r="C404" i="1"/>
  <c r="H401" i="1"/>
  <c r="G401" i="1"/>
  <c r="D401" i="1"/>
  <c r="C401" i="1"/>
  <c r="H400" i="1"/>
  <c r="G400" i="1"/>
  <c r="D400" i="1"/>
  <c r="C400" i="1"/>
  <c r="H399" i="1"/>
  <c r="G399" i="1"/>
  <c r="D399" i="1"/>
  <c r="C399" i="1"/>
  <c r="H398" i="1"/>
  <c r="D398" i="1"/>
  <c r="G398" i="1" s="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D369" i="1"/>
  <c r="G369" i="1" s="1"/>
  <c r="C369" i="1"/>
  <c r="H368" i="1"/>
  <c r="G368" i="1"/>
  <c r="D368" i="1"/>
  <c r="C368" i="1"/>
  <c r="H367" i="1"/>
  <c r="G367" i="1"/>
  <c r="D367" i="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H291" i="1"/>
  <c r="D291" i="1"/>
  <c r="G291" i="1" s="1"/>
  <c r="C291" i="1"/>
  <c r="H290" i="1"/>
  <c r="G290" i="1"/>
  <c r="D290" i="1"/>
  <c r="C290"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H188" i="1"/>
  <c r="D188" i="1"/>
  <c r="G188" i="1" s="1"/>
  <c r="C188" i="1"/>
  <c r="H187" i="1"/>
  <c r="D187" i="1"/>
  <c r="G187" i="1" s="1"/>
  <c r="C187" i="1"/>
  <c r="H186" i="1"/>
  <c r="G186" i="1"/>
  <c r="D186" i="1"/>
  <c r="C186" i="1"/>
  <c r="H185" i="1"/>
  <c r="G185" i="1"/>
  <c r="D185" i="1"/>
  <c r="C185" i="1"/>
  <c r="C184" i="1"/>
  <c r="D183" i="1"/>
  <c r="H183" i="1" s="1"/>
  <c r="C183" i="1"/>
  <c r="H182" i="1"/>
  <c r="G182" i="1"/>
  <c r="D182" i="1"/>
  <c r="C182" i="1"/>
  <c r="D181" i="1"/>
  <c r="H181" i="1" s="1"/>
  <c r="C181" i="1"/>
  <c r="H180" i="1"/>
  <c r="G180" i="1"/>
  <c r="D180" i="1"/>
  <c r="C180" i="1"/>
  <c r="G179" i="1"/>
  <c r="D179" i="1"/>
  <c r="H179" i="1" s="1"/>
  <c r="C179" i="1"/>
  <c r="H178" i="1"/>
  <c r="G178" i="1"/>
  <c r="D178" i="1"/>
  <c r="C178" i="1"/>
  <c r="H177" i="1"/>
  <c r="G177" i="1"/>
  <c r="D177" i="1"/>
  <c r="C177" i="1"/>
  <c r="H176" i="1"/>
  <c r="D176" i="1"/>
  <c r="G176" i="1" s="1"/>
  <c r="C176" i="1"/>
  <c r="H175" i="1"/>
  <c r="G175" i="1"/>
  <c r="D175" i="1"/>
  <c r="C175" i="1"/>
  <c r="H174" i="1"/>
  <c r="D174" i="1"/>
  <c r="G174" i="1" s="1"/>
  <c r="C174" i="1"/>
  <c r="D173" i="1"/>
  <c r="H173" i="1" s="1"/>
  <c r="C173" i="1"/>
  <c r="H172" i="1"/>
  <c r="D172" i="1"/>
  <c r="G172" i="1" s="1"/>
  <c r="C172" i="1"/>
  <c r="H171" i="1"/>
  <c r="G171" i="1"/>
  <c r="D171" i="1"/>
  <c r="C171" i="1"/>
  <c r="H170" i="1"/>
  <c r="D170" i="1"/>
  <c r="G170" i="1" s="1"/>
  <c r="C170" i="1"/>
  <c r="H169" i="1"/>
  <c r="G169" i="1"/>
  <c r="D169" i="1"/>
  <c r="C169" i="1"/>
  <c r="H168" i="1"/>
  <c r="D168" i="1"/>
  <c r="G168" i="1" s="1"/>
  <c r="C168" i="1"/>
  <c r="H167" i="1"/>
  <c r="G167" i="1"/>
  <c r="D167" i="1"/>
  <c r="C167" i="1"/>
  <c r="H166" i="1"/>
  <c r="D166" i="1"/>
  <c r="G166" i="1" s="1"/>
  <c r="C166" i="1"/>
  <c r="D165" i="1"/>
  <c r="H165" i="1" s="1"/>
  <c r="C165" i="1"/>
  <c r="H164" i="1"/>
  <c r="D164" i="1"/>
  <c r="G164" i="1" s="1"/>
  <c r="C164" i="1"/>
  <c r="H163" i="1"/>
  <c r="G163" i="1"/>
  <c r="D163" i="1"/>
  <c r="C163" i="1"/>
  <c r="H162" i="1"/>
  <c r="G162" i="1"/>
  <c r="D162" i="1"/>
  <c r="C162" i="1"/>
  <c r="H161" i="1"/>
  <c r="G161" i="1"/>
  <c r="D161" i="1"/>
  <c r="C161" i="1"/>
  <c r="H160" i="1"/>
  <c r="D160" i="1"/>
  <c r="G160" i="1" s="1"/>
  <c r="C160" i="1"/>
  <c r="H158" i="1"/>
  <c r="D158" i="1"/>
  <c r="G158" i="1" s="1"/>
  <c r="C158" i="1"/>
  <c r="H157" i="1"/>
  <c r="D157" i="1"/>
  <c r="G157" i="1" s="1"/>
  <c r="C157" i="1"/>
  <c r="H156" i="1"/>
  <c r="G156" i="1"/>
  <c r="D156" i="1"/>
  <c r="C156" i="1"/>
  <c r="H155" i="1"/>
  <c r="D155" i="1"/>
  <c r="G155" i="1" s="1"/>
  <c r="C155" i="1"/>
  <c r="H154" i="1"/>
  <c r="G154" i="1"/>
  <c r="D154" i="1"/>
  <c r="C154" i="1"/>
  <c r="H153" i="1"/>
  <c r="G153" i="1"/>
  <c r="D153" i="1"/>
  <c r="C153" i="1"/>
  <c r="H152" i="1"/>
  <c r="D152" i="1"/>
  <c r="G152" i="1" s="1"/>
  <c r="C152" i="1"/>
  <c r="H151" i="1"/>
  <c r="G151" i="1"/>
  <c r="D151" i="1"/>
  <c r="C151" i="1"/>
  <c r="H150" i="1"/>
  <c r="D150" i="1"/>
  <c r="G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G134" i="1"/>
  <c r="D134" i="1"/>
  <c r="C134" i="1"/>
  <c r="H133" i="1"/>
  <c r="G133" i="1"/>
  <c r="D133" i="1"/>
  <c r="C133" i="1"/>
  <c r="H132" i="1"/>
  <c r="G132" i="1"/>
  <c r="D132" i="1"/>
  <c r="C132" i="1"/>
  <c r="D131" i="1"/>
  <c r="G131" i="1" s="1"/>
  <c r="C131" i="1"/>
  <c r="D130" i="1"/>
  <c r="H130" i="1" s="1"/>
  <c r="C130" i="1"/>
  <c r="C129" i="1"/>
  <c r="H128" i="1"/>
  <c r="G128" i="1"/>
  <c r="D128" i="1"/>
  <c r="C128" i="1"/>
  <c r="H127" i="1"/>
  <c r="G127" i="1"/>
  <c r="D127" i="1"/>
  <c r="C127" i="1"/>
  <c r="H126" i="1"/>
  <c r="G126" i="1"/>
  <c r="D126" i="1"/>
  <c r="C126" i="1"/>
  <c r="H125" i="1"/>
  <c r="D125" i="1"/>
  <c r="G125" i="1" s="1"/>
  <c r="C125" i="1"/>
  <c r="D124" i="1"/>
  <c r="H124" i="1" s="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D73" i="1"/>
  <c r="H72" i="1"/>
  <c r="G72" i="1"/>
  <c r="D72" i="1"/>
  <c r="C72" i="1"/>
  <c r="H71" i="1"/>
  <c r="G71" i="1"/>
  <c r="D71" i="1"/>
  <c r="C71" i="1"/>
  <c r="D70" i="1"/>
  <c r="H70" i="1" s="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31" i="1" l="1"/>
  <c r="E293" i="9"/>
  <c r="B293" i="9" s="1"/>
  <c r="E294" i="9"/>
  <c r="B294" i="9" s="1"/>
  <c r="E301" i="9"/>
  <c r="B301" i="9" s="1"/>
  <c r="E298" i="9"/>
  <c r="B298" i="9" s="1"/>
  <c r="E300" i="9"/>
  <c r="B300" i="9" s="1"/>
  <c r="E303" i="9"/>
  <c r="B303" i="9" s="1"/>
  <c r="E286" i="9"/>
  <c r="B286" i="9" s="1"/>
  <c r="F118" i="6"/>
  <c r="E114" i="6"/>
  <c r="H1414" i="1"/>
  <c r="H288" i="1"/>
  <c r="G1266" i="1"/>
  <c r="H1485" i="1"/>
  <c r="G1579" i="1"/>
  <c r="G1576" i="1"/>
  <c r="H1576" i="1"/>
  <c r="I36" i="3"/>
  <c r="D49" i="8"/>
  <c r="G1501" i="1"/>
  <c r="H1499" i="1"/>
  <c r="G1499" i="1"/>
  <c r="G1492" i="1"/>
  <c r="G1491" i="1"/>
  <c r="G1489" i="1"/>
  <c r="C1483" i="1"/>
  <c r="G1484" i="1"/>
  <c r="G1455" i="1"/>
  <c r="G1454" i="1"/>
  <c r="E309" i="9"/>
  <c r="B309" i="9" s="1"/>
  <c r="D1216" i="1"/>
  <c r="H1216" i="1" s="1"/>
  <c r="G1216" i="1"/>
  <c r="G1247" i="1"/>
  <c r="G1222" i="1"/>
  <c r="G1224" i="1"/>
  <c r="F246" i="5"/>
  <c r="D1223" i="1"/>
  <c r="F245" i="5"/>
  <c r="G1217" i="1"/>
  <c r="E238" i="5"/>
  <c r="E177" i="5"/>
  <c r="D1154" i="1" s="1"/>
  <c r="H1154" i="1" s="1"/>
  <c r="G1156" i="1"/>
  <c r="G1097" i="1"/>
  <c r="G1101" i="1"/>
  <c r="G1064" i="1"/>
  <c r="G1056" i="1"/>
  <c r="G1062" i="1"/>
  <c r="F78" i="5"/>
  <c r="G1048" i="1"/>
  <c r="G1050" i="1"/>
  <c r="G1023" i="1"/>
  <c r="G1025" i="1"/>
  <c r="G1015" i="1"/>
  <c r="F35" i="5"/>
  <c r="G1013" i="1"/>
  <c r="H997" i="1"/>
  <c r="E12" i="5"/>
  <c r="D990" i="1" s="1"/>
  <c r="F19" i="5"/>
  <c r="G289" i="1"/>
  <c r="E43" i="9"/>
  <c r="B43" i="9" s="1"/>
  <c r="G710" i="1"/>
  <c r="G687" i="1"/>
  <c r="G669" i="1"/>
  <c r="G643" i="1"/>
  <c r="H645" i="1"/>
  <c r="G405" i="1"/>
  <c r="E644" i="4"/>
  <c r="D638" i="1" s="1"/>
  <c r="H638" i="1" s="1"/>
  <c r="G404" i="1"/>
  <c r="G397" i="1"/>
  <c r="H397" i="1"/>
  <c r="F383" i="4"/>
  <c r="D364" i="1"/>
  <c r="H413" i="1"/>
  <c r="G413" i="1"/>
  <c r="F418" i="4"/>
  <c r="G411" i="1"/>
  <c r="E273" i="9"/>
  <c r="B273" i="9" s="1"/>
  <c r="G206" i="1"/>
  <c r="G207" i="1"/>
  <c r="G191" i="1"/>
  <c r="G189" i="1"/>
  <c r="G184" i="1"/>
  <c r="H184" i="1"/>
  <c r="G183" i="1"/>
  <c r="F221" i="9"/>
  <c r="B221" i="9" s="1"/>
  <c r="E45" i="9"/>
  <c r="B45" i="9" s="1"/>
  <c r="G181" i="1"/>
  <c r="F220" i="9"/>
  <c r="G173" i="1"/>
  <c r="G165" i="1"/>
  <c r="F169" i="4"/>
  <c r="E163" i="4"/>
  <c r="D159" i="1" s="1"/>
  <c r="E41" i="9"/>
  <c r="B41" i="9" s="1"/>
  <c r="F164" i="4"/>
  <c r="F159" i="4"/>
  <c r="E152" i="4"/>
  <c r="D148" i="1" s="1"/>
  <c r="F218" i="9"/>
  <c r="B218" i="9" s="1"/>
  <c r="G149" i="1"/>
  <c r="H129" i="1"/>
  <c r="G129" i="1"/>
  <c r="G130" i="1"/>
  <c r="F134" i="4"/>
  <c r="F133" i="4"/>
  <c r="G124" i="1"/>
  <c r="F128" i="4"/>
  <c r="E124" i="4"/>
  <c r="D120" i="1" s="1"/>
  <c r="F125" i="4"/>
  <c r="G102" i="1"/>
  <c r="H102" i="1"/>
  <c r="H108" i="1"/>
  <c r="F217" i="9"/>
  <c r="B217" i="9" s="1"/>
  <c r="E38" i="9"/>
  <c r="B38" i="9" s="1"/>
  <c r="E82" i="4"/>
  <c r="D78" i="1" s="1"/>
  <c r="G70" i="1"/>
  <c r="F74" i="4"/>
  <c r="E30" i="9"/>
  <c r="B30" i="9" s="1"/>
  <c r="G135" i="1"/>
  <c r="H135" i="1"/>
  <c r="G1388" i="1"/>
  <c r="H1388" i="1"/>
  <c r="I1443" i="1"/>
  <c r="I1444" i="1"/>
  <c r="G1479" i="1"/>
  <c r="J1479" i="1"/>
  <c r="H1448" i="1"/>
  <c r="G1448" i="1"/>
  <c r="I1448" i="1" s="1"/>
  <c r="H1519" i="1"/>
  <c r="G1519" i="1"/>
  <c r="H1527" i="1"/>
  <c r="G1527" i="1"/>
  <c r="F188" i="4"/>
  <c r="D163" i="4"/>
  <c r="F495" i="4"/>
  <c r="D484" i="4"/>
  <c r="F114" i="6"/>
  <c r="H27" i="3"/>
  <c r="H1390" i="1"/>
  <c r="H1404" i="1"/>
  <c r="G1415" i="1"/>
  <c r="H1420" i="1"/>
  <c r="G1431" i="1"/>
  <c r="J1442" i="1"/>
  <c r="J1445" i="1"/>
  <c r="H1445" i="1"/>
  <c r="J1446" i="1"/>
  <c r="H1455" i="1"/>
  <c r="I1455" i="1" s="1"/>
  <c r="G1461" i="1"/>
  <c r="J1476" i="1"/>
  <c r="H1496" i="1"/>
  <c r="H1503" i="1"/>
  <c r="G1503" i="1"/>
  <c r="H1520" i="1"/>
  <c r="G1520" i="1"/>
  <c r="H1528" i="1"/>
  <c r="G1528" i="1"/>
  <c r="H1535" i="1"/>
  <c r="G1535" i="1"/>
  <c r="D42" i="8"/>
  <c r="C1481" i="1"/>
  <c r="H1544" i="1"/>
  <c r="G1544" i="1"/>
  <c r="F107" i="6"/>
  <c r="C1401" i="1"/>
  <c r="D136" i="1"/>
  <c r="D510" i="1"/>
  <c r="G1392" i="1"/>
  <c r="H1402" i="1"/>
  <c r="G1406" i="1"/>
  <c r="H1418" i="1"/>
  <c r="G1422" i="1"/>
  <c r="H1434" i="1"/>
  <c r="H1440" i="1"/>
  <c r="I1440" i="1" s="1"/>
  <c r="G1450" i="1"/>
  <c r="I1450" i="1" s="1"/>
  <c r="G1459" i="1"/>
  <c r="I1459" i="1" s="1"/>
  <c r="G1462" i="1"/>
  <c r="I1462" i="1" s="1"/>
  <c r="J1462" i="1"/>
  <c r="G1466" i="1"/>
  <c r="I1466" i="1" s="1"/>
  <c r="J1466" i="1"/>
  <c r="H1504" i="1"/>
  <c r="G1504" i="1"/>
  <c r="H1511" i="1"/>
  <c r="G1511" i="1"/>
  <c r="H1536" i="1"/>
  <c r="G1536" i="1"/>
  <c r="H1543" i="1"/>
  <c r="G1543" i="1"/>
  <c r="G1561" i="1"/>
  <c r="H1561" i="1"/>
  <c r="D580" i="4"/>
  <c r="F587" i="4"/>
  <c r="G1409" i="1"/>
  <c r="G1425" i="1"/>
  <c r="G1439" i="1"/>
  <c r="I1439" i="1" s="1"/>
  <c r="J1440" i="1"/>
  <c r="J1450" i="1"/>
  <c r="H1486" i="1"/>
  <c r="G1486" i="1"/>
  <c r="H1552" i="1"/>
  <c r="G1552" i="1"/>
  <c r="H1566" i="1"/>
  <c r="G1566" i="1"/>
  <c r="C1524" i="1"/>
  <c r="D43" i="8"/>
  <c r="H1452" i="1"/>
  <c r="G1452" i="1"/>
  <c r="I1452" i="1" s="1"/>
  <c r="H1551" i="1"/>
  <c r="G1551" i="1"/>
  <c r="C73" i="1"/>
  <c r="C489" i="1"/>
  <c r="G1393" i="1"/>
  <c r="H1398" i="1"/>
  <c r="G1407" i="1"/>
  <c r="H1412" i="1"/>
  <c r="G1416" i="1"/>
  <c r="G1423" i="1"/>
  <c r="H1428" i="1"/>
  <c r="G1432" i="1"/>
  <c r="G1437" i="1"/>
  <c r="H1439" i="1"/>
  <c r="H1441" i="1"/>
  <c r="J1458" i="1"/>
  <c r="H1458" i="1"/>
  <c r="G1458" i="1"/>
  <c r="J1473" i="1"/>
  <c r="H1479" i="1"/>
  <c r="H1487" i="1"/>
  <c r="G1487" i="1"/>
  <c r="G1577" i="1"/>
  <c r="H1577" i="1"/>
  <c r="D472" i="4"/>
  <c r="F473" i="4"/>
  <c r="E118" i="5"/>
  <c r="D1096" i="1" s="1"/>
  <c r="F119" i="5"/>
  <c r="G1391" i="1"/>
  <c r="H1396" i="1"/>
  <c r="G1400" i="1"/>
  <c r="H1410" i="1"/>
  <c r="G1414" i="1"/>
  <c r="H1426" i="1"/>
  <c r="G1430" i="1"/>
  <c r="H1444" i="1"/>
  <c r="G1446" i="1"/>
  <c r="I1446" i="1" s="1"/>
  <c r="G1449" i="1"/>
  <c r="J1452" i="1"/>
  <c r="J1456" i="1"/>
  <c r="G1460" i="1"/>
  <c r="I1460" i="1" s="1"/>
  <c r="G1480" i="1"/>
  <c r="H1494" i="1"/>
  <c r="G1494" i="1"/>
  <c r="H1512" i="1"/>
  <c r="G1512" i="1"/>
  <c r="F94" i="6"/>
  <c r="D89" i="6"/>
  <c r="H1394" i="1"/>
  <c r="C1408" i="1"/>
  <c r="H1424" i="1"/>
  <c r="H1438" i="1"/>
  <c r="I1441" i="1"/>
  <c r="H1449" i="1"/>
  <c r="J1460" i="1"/>
  <c r="J1465" i="1"/>
  <c r="H1469" i="1"/>
  <c r="G1472" i="1"/>
  <c r="I1472" i="1" s="1"/>
  <c r="J1472" i="1"/>
  <c r="H1495" i="1"/>
  <c r="G1495" i="1"/>
  <c r="D311" i="4"/>
  <c r="F312" i="4"/>
  <c r="F13" i="5"/>
  <c r="D12" i="5"/>
  <c r="G1465" i="1"/>
  <c r="G1469" i="1"/>
  <c r="G1471" i="1"/>
  <c r="I1471" i="1" s="1"/>
  <c r="G1475" i="1"/>
  <c r="G1478" i="1"/>
  <c r="I1478" i="1" s="1"/>
  <c r="D50" i="4"/>
  <c r="F196" i="4"/>
  <c r="D263" i="4"/>
  <c r="E311" i="4"/>
  <c r="D421" i="4"/>
  <c r="E472" i="4"/>
  <c r="D466" i="1" s="1"/>
  <c r="D515" i="4"/>
  <c r="F522" i="4"/>
  <c r="D7" i="5"/>
  <c r="F8" i="5"/>
  <c r="H1465" i="1"/>
  <c r="H1471" i="1"/>
  <c r="H1478" i="1"/>
  <c r="E50" i="4"/>
  <c r="D46" i="1" s="1"/>
  <c r="E196" i="4"/>
  <c r="D192" i="1" s="1"/>
  <c r="D215" i="4"/>
  <c r="F216" i="4"/>
  <c r="D206" i="5"/>
  <c r="F207" i="5"/>
  <c r="F124" i="4"/>
  <c r="D529" i="4"/>
  <c r="F530" i="4"/>
  <c r="D567" i="4"/>
  <c r="G291" i="9"/>
  <c r="E291" i="9" s="1"/>
  <c r="B291" i="9" s="1"/>
  <c r="D146" i="5"/>
  <c r="F149" i="5"/>
  <c r="E310" i="9"/>
  <c r="B310" i="9" s="1"/>
  <c r="F106" i="4"/>
  <c r="E528" i="4"/>
  <c r="E567" i="4"/>
  <c r="D561" i="1" s="1"/>
  <c r="H308" i="9"/>
  <c r="E308" i="9" s="1"/>
  <c r="B308" i="9" s="1"/>
  <c r="E176" i="5"/>
  <c r="D363" i="4"/>
  <c r="F177" i="5"/>
  <c r="F190" i="5"/>
  <c r="D237" i="5"/>
  <c r="D35" i="6"/>
  <c r="F36" i="6"/>
  <c r="G1502" i="1"/>
  <c r="G1510" i="1"/>
  <c r="G1526" i="1"/>
  <c r="G1534" i="1"/>
  <c r="G1542" i="1"/>
  <c r="G1550" i="1"/>
  <c r="G1562" i="1"/>
  <c r="H1568" i="1"/>
  <c r="G1578" i="1"/>
  <c r="D7" i="4"/>
  <c r="F82" i="4"/>
  <c r="F153" i="4"/>
  <c r="D152" i="4"/>
  <c r="E224" i="4"/>
  <c r="D220" i="1" s="1"/>
  <c r="E363" i="4"/>
  <c r="D358" i="1" s="1"/>
  <c r="D459" i="4"/>
  <c r="F460" i="4"/>
  <c r="G143" i="9"/>
  <c r="E143" i="9" s="1"/>
  <c r="B143" i="9" s="1"/>
  <c r="F603" i="4"/>
  <c r="E237" i="5"/>
  <c r="D5" i="6"/>
  <c r="D22" i="7"/>
  <c r="D5" i="7" s="1"/>
  <c r="D69" i="5"/>
  <c r="F70" i="5"/>
  <c r="D118" i="5"/>
  <c r="E141" i="6"/>
  <c r="E22" i="7"/>
  <c r="E643" i="4"/>
  <c r="D637" i="1" s="1"/>
  <c r="E32" i="9"/>
  <c r="B32" i="9" s="1"/>
  <c r="E72" i="9"/>
  <c r="B72" i="9" s="1"/>
  <c r="B82" i="9"/>
  <c r="E112" i="9"/>
  <c r="B112" i="9" s="1"/>
  <c r="B130" i="9"/>
  <c r="B146" i="9"/>
  <c r="G162" i="9"/>
  <c r="E162" i="9" s="1"/>
  <c r="B162" i="9" s="1"/>
  <c r="B215" i="9"/>
  <c r="B219" i="9"/>
  <c r="B226" i="9"/>
  <c r="I10"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26" i="9"/>
  <c r="E56" i="9"/>
  <c r="B56" i="9" s="1"/>
  <c r="B106" i="9"/>
  <c r="E128" i="9"/>
  <c r="B128" i="9" s="1"/>
  <c r="B236" i="9"/>
  <c r="B243" i="9"/>
  <c r="B250" i="9"/>
  <c r="F277" i="9"/>
  <c r="E40" i="9"/>
  <c r="B40" i="9" s="1"/>
  <c r="B50" i="9"/>
  <c r="E80" i="9"/>
  <c r="B80" i="9" s="1"/>
  <c r="B90" i="9"/>
  <c r="G164" i="9"/>
  <c r="E164" i="9" s="1"/>
  <c r="B164" i="9" s="1"/>
  <c r="M213" i="9"/>
  <c r="B220" i="9"/>
  <c r="F229" i="9"/>
  <c r="B229" i="9" s="1"/>
  <c r="B271" i="9"/>
  <c r="E288" i="9"/>
  <c r="B288" i="9" s="1"/>
  <c r="H290" i="9"/>
  <c r="E290" i="9" s="1"/>
  <c r="B290" i="9" s="1"/>
  <c r="D176" i="5"/>
  <c r="E104" i="9"/>
  <c r="B104" i="9" s="1"/>
  <c r="B234" i="9"/>
  <c r="F88" i="5"/>
  <c r="B244" i="9"/>
  <c r="F269" i="9"/>
  <c r="B269" i="9" s="1"/>
  <c r="E48" i="9"/>
  <c r="B48" i="9" s="1"/>
  <c r="E88" i="9"/>
  <c r="B88" i="9" s="1"/>
  <c r="B98" i="9"/>
  <c r="B114" i="9"/>
  <c r="F237" i="9"/>
  <c r="B237" i="9" s="1"/>
  <c r="B258" i="9"/>
  <c r="I27" i="3" l="1"/>
  <c r="D1408" i="1"/>
  <c r="H19" i="9"/>
  <c r="E19" i="9" s="1"/>
  <c r="B19" i="9" s="1"/>
  <c r="G1483" i="1"/>
  <c r="H1483" i="1"/>
  <c r="H1223" i="1"/>
  <c r="G1223" i="1"/>
  <c r="F238" i="5"/>
  <c r="D1215" i="1"/>
  <c r="G1154" i="1"/>
  <c r="E7" i="5"/>
  <c r="I20" i="3" s="1"/>
  <c r="G638" i="1"/>
  <c r="H364" i="1"/>
  <c r="G364" i="1"/>
  <c r="H120" i="1"/>
  <c r="G120" i="1"/>
  <c r="H78" i="1"/>
  <c r="G78" i="1"/>
  <c r="H29" i="3"/>
  <c r="C1436" i="1"/>
  <c r="G637" i="1"/>
  <c r="H637" i="1"/>
  <c r="F237" i="5"/>
  <c r="H23" i="3"/>
  <c r="C1214" i="1"/>
  <c r="F567" i="4"/>
  <c r="C561" i="1"/>
  <c r="F89" i="6"/>
  <c r="C1383" i="1"/>
  <c r="G73" i="1"/>
  <c r="H73" i="1"/>
  <c r="D1453" i="1"/>
  <c r="I30" i="3"/>
  <c r="G318" i="9"/>
  <c r="E318" i="9" s="1"/>
  <c r="F5" i="6"/>
  <c r="H24" i="3"/>
  <c r="C1299" i="1"/>
  <c r="D141" i="6"/>
  <c r="H21" i="9"/>
  <c r="G21" i="9"/>
  <c r="D151" i="4"/>
  <c r="F152" i="4"/>
  <c r="C148" i="1"/>
  <c r="E151" i="4"/>
  <c r="F215" i="4"/>
  <c r="C211" i="1"/>
  <c r="D6" i="5"/>
  <c r="H20" i="3"/>
  <c r="C985" i="1"/>
  <c r="F7" i="5"/>
  <c r="F50" i="4"/>
  <c r="C46" i="1"/>
  <c r="I1458" i="1"/>
  <c r="I1479" i="1"/>
  <c r="G220" i="1"/>
  <c r="H220" i="1"/>
  <c r="F311" i="4"/>
  <c r="D298" i="4"/>
  <c r="C306" i="1"/>
  <c r="F118" i="5"/>
  <c r="C1096" i="1"/>
  <c r="F363" i="4"/>
  <c r="D350" i="4"/>
  <c r="C358" i="1"/>
  <c r="F515" i="4"/>
  <c r="C509" i="1"/>
  <c r="K1451" i="9"/>
  <c r="G314" i="9"/>
  <c r="E314" i="9" s="1"/>
  <c r="B314" i="9" s="1"/>
  <c r="I34" i="3"/>
  <c r="C1517" i="1"/>
  <c r="H192" i="1"/>
  <c r="G192" i="1"/>
  <c r="F472" i="4"/>
  <c r="C466" i="1"/>
  <c r="D6" i="4"/>
  <c r="F7" i="4"/>
  <c r="C3" i="1"/>
  <c r="E68" i="5"/>
  <c r="F580" i="4"/>
  <c r="C574" i="1"/>
  <c r="H510" i="1"/>
  <c r="G510" i="1"/>
  <c r="G313" i="9"/>
  <c r="E313" i="9" s="1"/>
  <c r="F484" i="4"/>
  <c r="C478" i="1"/>
  <c r="F176" i="5"/>
  <c r="H22" i="3"/>
  <c r="D175" i="5"/>
  <c r="C1153" i="1"/>
  <c r="F213" i="9"/>
  <c r="B213" i="9" s="1"/>
  <c r="I28" i="3"/>
  <c r="D1435" i="1"/>
  <c r="E165" i="9"/>
  <c r="B165" i="9" s="1"/>
  <c r="D68" i="5"/>
  <c r="F69" i="5"/>
  <c r="C1047" i="1"/>
  <c r="E175" i="5"/>
  <c r="D1152" i="1" s="1"/>
  <c r="I22" i="3"/>
  <c r="D1153" i="1"/>
  <c r="D420" i="4"/>
  <c r="F421" i="4"/>
  <c r="C415" i="1"/>
  <c r="E420" i="4"/>
  <c r="I1449" i="1"/>
  <c r="C1518" i="1"/>
  <c r="I35" i="3"/>
  <c r="H136" i="1"/>
  <c r="G136" i="1"/>
  <c r="E636" i="4"/>
  <c r="D630" i="1" s="1"/>
  <c r="D522" i="1"/>
  <c r="B192" i="9"/>
  <c r="I23" i="3"/>
  <c r="D1214" i="1"/>
  <c r="G1481" i="1"/>
  <c r="H1481" i="1"/>
  <c r="E6" i="4"/>
  <c r="F459" i="4"/>
  <c r="C453" i="1"/>
  <c r="F146" i="5"/>
  <c r="C1124" i="1"/>
  <c r="G311" i="9"/>
  <c r="E311" i="9" s="1"/>
  <c r="B311" i="9" s="1"/>
  <c r="F206" i="5"/>
  <c r="C1183" i="1"/>
  <c r="E298" i="4"/>
  <c r="D306" i="1"/>
  <c r="I1465" i="1"/>
  <c r="H1408" i="1"/>
  <c r="G1408" i="1"/>
  <c r="H1524" i="1"/>
  <c r="G1524" i="1"/>
  <c r="H1401" i="1"/>
  <c r="G1401" i="1"/>
  <c r="E350" i="4"/>
  <c r="H30" i="3"/>
  <c r="C1453" i="1"/>
  <c r="D528" i="4"/>
  <c r="F529" i="4"/>
  <c r="C523" i="1"/>
  <c r="F35" i="6"/>
  <c r="H25" i="3"/>
  <c r="C1329" i="1"/>
  <c r="E5" i="7"/>
  <c r="F263" i="4"/>
  <c r="C259" i="1"/>
  <c r="F12" i="5"/>
  <c r="C990" i="1"/>
  <c r="G489" i="1"/>
  <c r="H489" i="1"/>
  <c r="F643" i="4"/>
  <c r="F163" i="4"/>
  <c r="C159" i="1"/>
  <c r="H1215" i="1" l="1"/>
  <c r="G1215" i="1"/>
  <c r="D985" i="1"/>
  <c r="G985" i="1" s="1"/>
  <c r="I29" i="3"/>
  <c r="D1436" i="1"/>
  <c r="H1453" i="1"/>
  <c r="G1453" i="1"/>
  <c r="E635" i="4"/>
  <c r="D629" i="1" s="1"/>
  <c r="D414" i="1"/>
  <c r="F350" i="4"/>
  <c r="D408" i="4"/>
  <c r="C345" i="1"/>
  <c r="G278" i="9"/>
  <c r="C984" i="1"/>
  <c r="G1329" i="1"/>
  <c r="H1329" i="1"/>
  <c r="G453" i="1"/>
  <c r="H453" i="1"/>
  <c r="G415" i="1"/>
  <c r="H415" i="1"/>
  <c r="F68" i="5"/>
  <c r="H21" i="3"/>
  <c r="C1046" i="1"/>
  <c r="I21" i="3"/>
  <c r="D1046" i="1"/>
  <c r="E6" i="5"/>
  <c r="G285" i="9" s="1"/>
  <c r="E285" i="9" s="1"/>
  <c r="B285" i="9" s="1"/>
  <c r="H1517" i="1"/>
  <c r="G1517" i="1"/>
  <c r="G211" i="1"/>
  <c r="H211" i="1"/>
  <c r="F141" i="6"/>
  <c r="H28" i="3"/>
  <c r="C1435" i="1"/>
  <c r="H46" i="1"/>
  <c r="G46" i="1"/>
  <c r="I17" i="3"/>
  <c r="E289" i="4"/>
  <c r="E290" i="4" s="1"/>
  <c r="D286" i="1" s="1"/>
  <c r="D147" i="1"/>
  <c r="H11" i="3"/>
  <c r="E312" i="9"/>
  <c r="B313" i="9"/>
  <c r="D290" i="4"/>
  <c r="F6" i="4"/>
  <c r="H16" i="3"/>
  <c r="D412" i="4"/>
  <c r="C2" i="1"/>
  <c r="H306" i="1"/>
  <c r="G306" i="1"/>
  <c r="H148" i="1"/>
  <c r="G148" i="1"/>
  <c r="G561" i="1"/>
  <c r="H561" i="1"/>
  <c r="H1436" i="1"/>
  <c r="G1436" i="1"/>
  <c r="H478" i="1"/>
  <c r="G478" i="1"/>
  <c r="G1383" i="1"/>
  <c r="H1383" i="1"/>
  <c r="G1183" i="1"/>
  <c r="H1183" i="1"/>
  <c r="H466" i="1"/>
  <c r="G466" i="1"/>
  <c r="G509" i="1"/>
  <c r="H509" i="1"/>
  <c r="E317" i="9"/>
  <c r="B318" i="9"/>
  <c r="E408" i="4"/>
  <c r="D403" i="1" s="1"/>
  <c r="D345" i="1"/>
  <c r="G3" i="1"/>
  <c r="H3" i="1"/>
  <c r="H1096" i="1"/>
  <c r="G1096" i="1"/>
  <c r="E407" i="4"/>
  <c r="D402" i="1" s="1"/>
  <c r="D293" i="1"/>
  <c r="H990" i="1"/>
  <c r="G990" i="1"/>
  <c r="G523" i="1"/>
  <c r="H523" i="1"/>
  <c r="D407" i="4"/>
  <c r="F298" i="4"/>
  <c r="C293" i="1"/>
  <c r="G259" i="1"/>
  <c r="H259" i="1"/>
  <c r="H1518" i="1"/>
  <c r="G1518" i="1"/>
  <c r="G1153" i="1"/>
  <c r="H1153" i="1"/>
  <c r="F151" i="4"/>
  <c r="D289" i="4"/>
  <c r="H17" i="3"/>
  <c r="C147" i="1"/>
  <c r="H1214" i="1"/>
  <c r="G1214" i="1"/>
  <c r="G316" i="9"/>
  <c r="E316" i="9" s="1"/>
  <c r="H9" i="3"/>
  <c r="G1299" i="1"/>
  <c r="H1299" i="1"/>
  <c r="E412" i="4"/>
  <c r="D2" i="1"/>
  <c r="I16" i="3"/>
  <c r="F420" i="4"/>
  <c r="D635" i="4"/>
  <c r="C414" i="1"/>
  <c r="G159" i="1"/>
  <c r="H159" i="1"/>
  <c r="D636" i="4"/>
  <c r="F528" i="4"/>
  <c r="C522" i="1"/>
  <c r="H1124" i="1"/>
  <c r="G1124" i="1"/>
  <c r="G1047" i="1"/>
  <c r="H1047" i="1"/>
  <c r="F175" i="5"/>
  <c r="C1152" i="1"/>
  <c r="H574" i="1"/>
  <c r="G574" i="1"/>
  <c r="H358" i="1"/>
  <c r="G358" i="1"/>
  <c r="E21" i="9"/>
  <c r="H985" i="1" l="1"/>
  <c r="F6" i="5"/>
  <c r="B316" i="9"/>
  <c r="E315" i="9"/>
  <c r="I10" i="3" s="1"/>
  <c r="H1435" i="1"/>
  <c r="G1435" i="1"/>
  <c r="F408" i="4"/>
  <c r="C403" i="1"/>
  <c r="H522" i="1"/>
  <c r="G522" i="1"/>
  <c r="F407" i="4"/>
  <c r="C402" i="1"/>
  <c r="F290" i="4"/>
  <c r="C286" i="1"/>
  <c r="F635" i="4"/>
  <c r="C629" i="1"/>
  <c r="G2" i="1"/>
  <c r="H2" i="1"/>
  <c r="G1046" i="1"/>
  <c r="H1046" i="1"/>
  <c r="G1152" i="1"/>
  <c r="H1152" i="1"/>
  <c r="F636" i="4"/>
  <c r="C630" i="1"/>
  <c r="E639" i="4"/>
  <c r="D407" i="1"/>
  <c r="G147" i="1"/>
  <c r="H147" i="1"/>
  <c r="D639" i="4"/>
  <c r="F412" i="4"/>
  <c r="C407" i="1"/>
  <c r="H414" i="1"/>
  <c r="G414" i="1"/>
  <c r="N3" i="9"/>
  <c r="I11" i="3"/>
  <c r="E413" i="4"/>
  <c r="E291" i="4"/>
  <c r="D287" i="1" s="1"/>
  <c r="D285" i="1"/>
  <c r="F289" i="4"/>
  <c r="D413" i="4"/>
  <c r="D414" i="4" s="1"/>
  <c r="D291" i="4"/>
  <c r="C285" i="1"/>
  <c r="B21" i="9"/>
  <c r="K3" i="9"/>
  <c r="I9" i="3"/>
  <c r="G293" i="1"/>
  <c r="H293" i="1"/>
  <c r="H278" i="9"/>
  <c r="E278" i="9" s="1"/>
  <c r="D984" i="1"/>
  <c r="H8" i="3" s="1"/>
  <c r="G345" i="1"/>
  <c r="H345" i="1"/>
  <c r="M3" i="9" l="1"/>
  <c r="E277" i="9"/>
  <c r="I8" i="3" s="1"/>
  <c r="B278" i="9"/>
  <c r="C409" i="1"/>
  <c r="G630" i="1"/>
  <c r="H630" i="1"/>
  <c r="G285" i="1"/>
  <c r="H285" i="1"/>
  <c r="G403" i="1"/>
  <c r="H403" i="1"/>
  <c r="F291" i="4"/>
  <c r="C287" i="1"/>
  <c r="G407" i="1"/>
  <c r="H407" i="1"/>
  <c r="D633" i="1"/>
  <c r="F639" i="4"/>
  <c r="C633" i="1"/>
  <c r="G629" i="1"/>
  <c r="H629" i="1"/>
  <c r="D640" i="4"/>
  <c r="F413" i="4"/>
  <c r="D415" i="4"/>
  <c r="C408" i="1"/>
  <c r="H286" i="1"/>
  <c r="G286" i="1"/>
  <c r="G984" i="1"/>
  <c r="E640" i="4"/>
  <c r="E415" i="4"/>
  <c r="D410" i="1" s="1"/>
  <c r="D408" i="1"/>
  <c r="H984" i="1"/>
  <c r="G402" i="1"/>
  <c r="H402" i="1"/>
  <c r="E414" i="4"/>
  <c r="D409" i="1" s="1"/>
  <c r="F414" i="4" l="1"/>
  <c r="H408" i="1"/>
  <c r="G408" i="1"/>
  <c r="E642" i="4"/>
  <c r="D634" i="1"/>
  <c r="G409" i="1"/>
  <c r="H409" i="1"/>
  <c r="F415" i="4"/>
  <c r="C410" i="1"/>
  <c r="E641" i="4"/>
  <c r="D642" i="4"/>
  <c r="F640" i="4"/>
  <c r="C634" i="1"/>
  <c r="G287" i="1"/>
  <c r="H287" i="1"/>
  <c r="G633" i="1"/>
  <c r="H633" i="1"/>
  <c r="D641" i="4"/>
  <c r="E646" i="4" l="1"/>
  <c r="D636" i="1"/>
  <c r="H634" i="1"/>
  <c r="G634" i="1"/>
  <c r="D645" i="4"/>
  <c r="F641" i="4"/>
  <c r="C635" i="1"/>
  <c r="G276" i="9"/>
  <c r="E276" i="9" s="1"/>
  <c r="B276" i="9" s="1"/>
  <c r="F642" i="4"/>
  <c r="D646" i="4"/>
  <c r="C636" i="1"/>
  <c r="E645" i="4"/>
  <c r="D635" i="1"/>
  <c r="G410" i="1"/>
  <c r="H410" i="1"/>
  <c r="G635" i="1" l="1"/>
  <c r="H635" i="1"/>
  <c r="H7" i="3"/>
  <c r="I18" i="3"/>
  <c r="D639" i="1"/>
  <c r="H636" i="1"/>
  <c r="G636" i="1"/>
  <c r="F646" i="4"/>
  <c r="H19" i="3"/>
  <c r="C640" i="1"/>
  <c r="F645" i="4"/>
  <c r="H18" i="3"/>
  <c r="C639" i="1"/>
  <c r="I19" i="3"/>
  <c r="D640" i="1"/>
  <c r="G639" i="1" l="1"/>
  <c r="H639" i="1"/>
  <c r="J3" i="9"/>
  <c r="G640" i="1"/>
  <c r="H640" i="1"/>
  <c r="H274" i="9" l="1"/>
  <c r="M272" i="9"/>
  <c r="H18" i="9"/>
  <c r="L272" i="9"/>
  <c r="G18" i="9"/>
  <c r="G274" i="9"/>
  <c r="H16" i="9"/>
  <c r="I13" i="9"/>
  <c r="K6" i="9"/>
  <c r="K12" i="9"/>
  <c r="J13" i="9"/>
  <c r="M16" i="9"/>
  <c r="K7" i="9"/>
  <c r="M15" i="9"/>
  <c r="L16" i="9"/>
  <c r="H17" i="9"/>
  <c r="I7" i="9"/>
  <c r="K9" i="9"/>
  <c r="G15" i="9"/>
  <c r="L15" i="9"/>
  <c r="K11" i="9"/>
  <c r="K8" i="9"/>
  <c r="J7" i="9"/>
  <c r="J17" i="9"/>
  <c r="K13" i="9"/>
  <c r="I6" i="9"/>
  <c r="J8" i="9"/>
  <c r="J10" i="9"/>
  <c r="J11" i="9"/>
  <c r="I8" i="9"/>
  <c r="K10" i="9"/>
  <c r="I12" i="9"/>
  <c r="I17" i="9"/>
  <c r="I5" i="9"/>
  <c r="J12" i="9"/>
  <c r="K5" i="9"/>
  <c r="J9" i="9"/>
  <c r="G17" i="9"/>
  <c r="G16" i="9"/>
  <c r="I11" i="9"/>
  <c r="H15" i="9"/>
  <c r="J6" i="9"/>
  <c r="J5" i="9"/>
  <c r="I9" i="9"/>
  <c r="E16" i="9" l="1"/>
  <c r="E274" i="9"/>
  <c r="E11" i="9"/>
  <c r="B11" i="9" s="1"/>
  <c r="E9" i="9"/>
  <c r="B9" i="9" s="1"/>
  <c r="F272" i="9"/>
  <c r="B272" i="9" s="1"/>
  <c r="E10" i="9"/>
  <c r="B10" i="9" s="1"/>
  <c r="F15" i="9"/>
  <c r="E12" i="9"/>
  <c r="B12" i="9" s="1"/>
  <c r="E13" i="9"/>
  <c r="B13" i="9" s="1"/>
  <c r="E8" i="9"/>
  <c r="B8" i="9" s="1"/>
  <c r="E18" i="9"/>
  <c r="B18" i="9" s="1"/>
  <c r="E17" i="9"/>
  <c r="B17" i="9" s="1"/>
  <c r="E5" i="9"/>
  <c r="B5" i="9" s="1"/>
  <c r="F16" i="9"/>
  <c r="B16" i="9" s="1"/>
  <c r="B274" i="9"/>
  <c r="E20" i="9"/>
  <c r="I7" i="3" s="1"/>
  <c r="F20" i="9"/>
  <c r="E15" i="9"/>
  <c r="E6" i="9"/>
  <c r="B6" i="9" s="1"/>
  <c r="E7" i="9"/>
  <c r="B7" i="9" s="1"/>
  <c r="F14" i="9" l="1"/>
  <c r="F3" i="9" s="1"/>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<sst xmlns="http://schemas.openxmlformats.org/spreadsheetml/2006/main" count="4374" uniqueCount="3426">
  <si>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</si>
  <si>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</si>
  <si>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</si>
  <si>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</si>
  <si>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</si>
  <si>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</si>
  <si>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</si>
  <si>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</si>
  <si>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</si>
  <si>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</si>
  <si>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</si>
  <si>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</si>
  <si>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</si>
  <si>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</si>
  <si>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</si>
  <si>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</si>
  <si>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</si>
  <si>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</si>
  <si>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</si>
  <si>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</si>
  <si>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</si>
  <si>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</si>
  <si>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</si>
  <si>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</si>
  <si>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</si>
  <si>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</si>
  <si>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</si>
  <si>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</si>
  <si>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</si>
  <si>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</si>
  <si>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</si>
  <si>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POMORSKO-TEHNIČKA ŠKOLA DUBROVNIK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</si>
  <si>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</si>
  <si>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</si>
  <si>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</si>
  <si>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</si>
  <si>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</si>
  <si>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</si>
  <si>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</si>
  <si>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</si>
  <si>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</si>
  <si>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</si>
  <si>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</si>
  <si>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</si>
  <si>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</si>
  <si>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</si>
  <si>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</si>
  <si>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</si>
  <si>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</si>
  <si>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18678 - POMORSKO-TEHNIČKA ŠKOLA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</si>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</sst>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1364049.14</v>
      </c>
      <c r="D2" s="6">
        <f>'PR-RAS'!E6</f>
        <v>1754823.71</v>
      </c>
      <c r="E2" s="6">
        <v>0</v>
      </c>
      <c r="F2" s="6">
        <v>0</v>
      </c>
      <c r="G2" s="7">
        <f t="shared" ref="G2:G264" si="0">(B2/1000)*(C2*1+D2*2)</f>
        <v>4873.6965599999994</v>
      </c>
      <c r="H2" s="7">
        <f t="shared" ref="H2:H26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1215074.49</v>
      </c>
      <c r="D46" s="1">
        <f>'PR-RAS'!E50</f>
        <v>1490632.57</v>
      </c>
      <c r="E46" s="1">
        <v>0</v>
      </c>
      <c r="F46" s="1">
        <v>0</v>
      </c>
      <c r="G46" s="2">
        <f t="shared" si="0"/>
        <v>188835.28334999998</v>
      </c>
      <c r="H46" s="2">
        <f t="shared" si="1"/>
        <v>0.91999999992549419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1165996.0900000001</v>
      </c>
      <c r="D64" s="1">
        <f>'PR-RAS'!E68</f>
        <v>1440952.57</v>
      </c>
      <c r="E64" s="1">
        <v>0</v>
      </c>
      <c r="F64" s="1">
        <v>0</v>
      </c>
      <c r="G64" s="2">
        <f t="shared" si="0"/>
        <v>255017.77749000004</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1165996.0900000001</v>
      </c>
      <c r="D65" s="1">
        <f>'PR-RAS'!E69</f>
        <v>1440952.57</v>
      </c>
      <c r="E65" s="1">
        <v>0</v>
      </c>
      <c r="F65" s="1">
        <v>0</v>
      </c>
      <c r="G65" s="2">
        <f t="shared" si="0"/>
        <v>259065.67872000003</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49078.400000000001</v>
      </c>
      <c r="D70" s="1">
        <f>'PR-RAS'!E74</f>
        <v>49680</v>
      </c>
      <c r="E70" s="1">
        <v>0</v>
      </c>
      <c r="F70" s="1">
        <v>0</v>
      </c>
      <c r="G70" s="2">
        <f t="shared" si="0"/>
        <v>10242.249600000001</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49078.400000000001</v>
      </c>
      <c r="D71" s="1">
        <f>'PR-RAS'!E75</f>
        <v>49680</v>
      </c>
      <c r="E71" s="1">
        <v>0</v>
      </c>
      <c r="F71" s="1">
        <v>0</v>
      </c>
      <c r="G71" s="2">
        <f t="shared" si="0"/>
        <v>10390.688</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0.94</v>
      </c>
      <c r="E78" s="1">
        <v>0</v>
      </c>
      <c r="F78" s="1">
        <v>0</v>
      </c>
      <c r="G78" s="2">
        <f t="shared" si="0"/>
        <v>0.15015000000000001</v>
      </c>
      <c r="H78" s="2">
        <f t="shared" si="1"/>
        <v>0.13000000000000006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0.94</v>
      </c>
      <c r="E79" s="1">
        <v>0</v>
      </c>
      <c r="F79" s="1">
        <v>0</v>
      </c>
      <c r="G79" s="2">
        <f t="shared" si="0"/>
        <v>0.15209999999999999</v>
      </c>
      <c r="H79" s="2">
        <f t="shared" si="1"/>
        <v>0.13000000000000006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0.94</v>
      </c>
      <c r="E81" s="1">
        <v>0</v>
      </c>
      <c r="F81" s="1">
        <v>0</v>
      </c>
      <c r="G81" s="2">
        <f t="shared" si="0"/>
        <v>0.156</v>
      </c>
      <c r="H81" s="2">
        <f t="shared" si="1"/>
        <v>0.13000000000000006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253.13</v>
      </c>
      <c r="D102" s="1">
        <f>'PR-RAS'!E106</f>
        <v>220</v>
      </c>
      <c r="E102" s="1">
        <v>0</v>
      </c>
      <c r="F102" s="1">
        <v>0</v>
      </c>
      <c r="G102" s="2">
        <f t="shared" si="0"/>
        <v>70.006129999999999</v>
      </c>
      <c r="H102" s="2">
        <f t="shared" si="1"/>
        <v>0.12999999999999545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253.13</v>
      </c>
      <c r="D108" s="1">
        <f>'PR-RAS'!E112</f>
        <v>220</v>
      </c>
      <c r="E108" s="1">
        <v>0</v>
      </c>
      <c r="F108" s="1">
        <v>0</v>
      </c>
      <c r="G108" s="2">
        <f t="shared" si="0"/>
        <v>74.164909999999992</v>
      </c>
      <c r="H108" s="2">
        <f t="shared" si="1"/>
        <v>0.12999999999999545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253.13</v>
      </c>
      <c r="D113" s="1">
        <f>'PR-RAS'!E117</f>
        <v>220</v>
      </c>
      <c r="E113" s="1">
        <v>0</v>
      </c>
      <c r="F113" s="1">
        <v>0</v>
      </c>
      <c r="G113" s="2">
        <f t="shared" si="0"/>
        <v>77.630560000000003</v>
      </c>
      <c r="H113" s="2">
        <f t="shared" si="1"/>
        <v>0.12999999999999545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53996.45</v>
      </c>
      <c r="D120" s="1">
        <f>'PR-RAS'!E124</f>
        <v>92770.2</v>
      </c>
      <c r="E120" s="1">
        <v>0</v>
      </c>
      <c r="F120" s="1">
        <v>0</v>
      </c>
      <c r="G120" s="2">
        <f t="shared" si="0"/>
        <v>28504.885149999995</v>
      </c>
      <c r="H120" s="2">
        <f t="shared" si="1"/>
        <v>0.64999999999417923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48932.84</v>
      </c>
      <c r="D121" s="1">
        <f>'PR-RAS'!E125</f>
        <v>78709.7</v>
      </c>
      <c r="E121" s="1">
        <v>0</v>
      </c>
      <c r="F121" s="1">
        <v>0</v>
      </c>
      <c r="G121" s="2">
        <f t="shared" si="0"/>
        <v>24762.268799999998</v>
      </c>
      <c r="H121" s="2">
        <f t="shared" si="1"/>
        <v>0.46000000000640284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48932.84</v>
      </c>
      <c r="D123" s="1">
        <f>'PR-RAS'!E127</f>
        <v>78709.7</v>
      </c>
      <c r="E123" s="1">
        <v>0</v>
      </c>
      <c r="F123" s="1">
        <v>0</v>
      </c>
      <c r="G123" s="2">
        <f t="shared" si="0"/>
        <v>25174.973279999998</v>
      </c>
      <c r="H123" s="2">
        <f t="shared" si="1"/>
        <v>0.46000000000640284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5063.6099999999997</v>
      </c>
      <c r="D124" s="1">
        <f>'PR-RAS'!E128</f>
        <v>14060.5</v>
      </c>
      <c r="E124" s="1">
        <v>0</v>
      </c>
      <c r="F124" s="1">
        <v>0</v>
      </c>
      <c r="G124" s="2">
        <f t="shared" si="0"/>
        <v>4081.70703</v>
      </c>
      <c r="H124" s="2">
        <f t="shared" si="1"/>
        <v>0.89000000000032742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5063.6099999999997</v>
      </c>
      <c r="D125" s="1">
        <f>'PR-RAS'!E129</f>
        <v>14060.5</v>
      </c>
      <c r="E125" s="1">
        <v>0</v>
      </c>
      <c r="F125" s="1">
        <v>0</v>
      </c>
      <c r="G125" s="2">
        <f t="shared" si="0"/>
        <v>4114.8916399999998</v>
      </c>
      <c r="H125" s="2">
        <f t="shared" si="1"/>
        <v>0.89000000000032742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94725</v>
      </c>
      <c r="D129" s="1">
        <f>'PR-RAS'!E133</f>
        <v>171200</v>
      </c>
      <c r="E129" s="1">
        <v>0</v>
      </c>
      <c r="F129" s="1">
        <v>0</v>
      </c>
      <c r="G129" s="2">
        <f t="shared" si="0"/>
        <v>55952</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94725</v>
      </c>
      <c r="D130" s="1">
        <f>'PR-RAS'!E134</f>
        <v>171200</v>
      </c>
      <c r="E130" s="1">
        <v>0</v>
      </c>
      <c r="F130" s="1">
        <v>0</v>
      </c>
      <c r="G130" s="2">
        <f t="shared" si="0"/>
        <v>56389.125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94725</v>
      </c>
      <c r="D131" s="1">
        <f>'PR-RAS'!E135</f>
        <v>131200</v>
      </c>
      <c r="E131" s="1">
        <v>0</v>
      </c>
      <c r="F131" s="1">
        <v>0</v>
      </c>
      <c r="G131" s="2">
        <f t="shared" si="0"/>
        <v>46426.25</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40000</v>
      </c>
      <c r="E132" s="1">
        <v>0</v>
      </c>
      <c r="F132" s="1">
        <v>0</v>
      </c>
      <c r="G132" s="2">
        <f t="shared" si="0"/>
        <v>10480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1285157.8500000001</v>
      </c>
      <c r="D147" s="1">
        <f>'PR-RAS'!E151</f>
        <v>1681641.7999999998</v>
      </c>
      <c r="E147" s="1">
        <v>0</v>
      </c>
      <c r="F147" s="1">
        <v>0</v>
      </c>
      <c r="G147" s="2">
        <f t="shared" si="0"/>
        <v>678672.45169999986</v>
      </c>
      <c r="H147" s="2">
        <f t="shared" si="1"/>
        <v>0.35000000009313226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1128455.1200000001</v>
      </c>
      <c r="D148" s="1">
        <f>'PR-RAS'!E152</f>
        <v>1428830.2599999998</v>
      </c>
      <c r="E148" s="1">
        <v>0</v>
      </c>
      <c r="F148" s="1">
        <v>0</v>
      </c>
      <c r="G148" s="2">
        <f t="shared" si="0"/>
        <v>585958.99907999986</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936268.08</v>
      </c>
      <c r="D149" s="1">
        <f>'PR-RAS'!E153</f>
        <v>1183925.5499999998</v>
      </c>
      <c r="E149" s="1">
        <v>0</v>
      </c>
      <c r="F149" s="1">
        <v>0</v>
      </c>
      <c r="G149" s="2">
        <f t="shared" si="0"/>
        <v>489009.6386399999</v>
      </c>
      <c r="H149" s="2">
        <f t="shared" si="1"/>
        <v>0.530000000144355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868579.37</v>
      </c>
      <c r="D150" s="1">
        <f>'PR-RAS'!E154</f>
        <v>1092116.1299999999</v>
      </c>
      <c r="E150" s="1">
        <v>0</v>
      </c>
      <c r="F150" s="1">
        <v>0</v>
      </c>
      <c r="G150" s="2">
        <f t="shared" si="0"/>
        <v>454868.93286999996</v>
      </c>
      <c r="H150" s="2">
        <f t="shared" si="1"/>
        <v>0.49999999988358468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67688.710000000006</v>
      </c>
      <c r="D152" s="1">
        <f>'PR-RAS'!E156</f>
        <v>63052.89</v>
      </c>
      <c r="E152" s="1">
        <v>0</v>
      </c>
      <c r="F152" s="1">
        <v>0</v>
      </c>
      <c r="G152" s="2">
        <f t="shared" si="0"/>
        <v>29262.967989999997</v>
      </c>
      <c r="H152" s="2">
        <f t="shared" si="1"/>
        <v>0.39999999999417923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28756.53</v>
      </c>
      <c r="E153" s="1">
        <v>0</v>
      </c>
      <c r="F153" s="1">
        <v>0</v>
      </c>
      <c r="G153" s="2">
        <f t="shared" si="0"/>
        <v>8741.9851199999994</v>
      </c>
      <c r="H153" s="2">
        <f t="shared" si="1"/>
        <v>0.47000000000116415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37706.910000000003</v>
      </c>
      <c r="D154" s="1">
        <f>'PR-RAS'!E158</f>
        <v>49550.01</v>
      </c>
      <c r="E154" s="1">
        <v>0</v>
      </c>
      <c r="F154" s="1">
        <v>0</v>
      </c>
      <c r="G154" s="2">
        <f t="shared" si="0"/>
        <v>20931.460289999999</v>
      </c>
      <c r="H154" s="2">
        <f t="shared" si="1"/>
        <v>9.9999999998544808E-2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154480.13</v>
      </c>
      <c r="D155" s="1">
        <f>'PR-RAS'!E159</f>
        <v>195354.7</v>
      </c>
      <c r="E155" s="1">
        <v>0</v>
      </c>
      <c r="F155" s="1">
        <v>0</v>
      </c>
      <c r="G155" s="2">
        <f t="shared" si="0"/>
        <v>83959.187619999997</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154480.13</v>
      </c>
      <c r="D157" s="1">
        <f>'PR-RAS'!E161</f>
        <v>195348.69</v>
      </c>
      <c r="E157" s="1">
        <v>0</v>
      </c>
      <c r="F157" s="1">
        <v>0</v>
      </c>
      <c r="G157" s="2">
        <f t="shared" si="0"/>
        <v>85047.691560000007</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6.01</v>
      </c>
      <c r="E158" s="1">
        <v>0</v>
      </c>
      <c r="F158" s="1">
        <v>0</v>
      </c>
      <c r="G158" s="2">
        <f t="shared" si="0"/>
        <v>1.88714</v>
      </c>
      <c r="H158" s="2">
        <f t="shared" si="1"/>
        <v>9.9999999999997868E-3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155750.89999999997</v>
      </c>
      <c r="D159" s="1">
        <f>'PR-RAS'!E163</f>
        <v>251623.27000000002</v>
      </c>
      <c r="E159" s="1">
        <v>0</v>
      </c>
      <c r="F159" s="1">
        <v>0</v>
      </c>
      <c r="G159" s="2">
        <f t="shared" si="0"/>
        <v>104121.59551999999</v>
      </c>
      <c r="H159" s="2">
        <f t="shared" si="1"/>
        <v>0.37000000005355105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44491.189999999995</v>
      </c>
      <c r="D160" s="1">
        <f>'PR-RAS'!E164</f>
        <v>91083.61</v>
      </c>
      <c r="E160" s="1">
        <v>0</v>
      </c>
      <c r="F160" s="1">
        <v>0</v>
      </c>
      <c r="G160" s="2">
        <f t="shared" si="0"/>
        <v>36038.687190000004</v>
      </c>
      <c r="H160" s="2">
        <f t="shared" si="1"/>
        <v>0.57999999999447027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20340.66</v>
      </c>
      <c r="D161" s="1">
        <f>'PR-RAS'!E165</f>
        <v>33458.239999999998</v>
      </c>
      <c r="E161" s="1">
        <v>0</v>
      </c>
      <c r="F161" s="1">
        <v>0</v>
      </c>
      <c r="G161" s="2">
        <f t="shared" si="0"/>
        <v>13961.142400000001</v>
      </c>
      <c r="H161" s="2">
        <f t="shared" si="1"/>
        <v>0.57999999999810825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18108.43</v>
      </c>
      <c r="D162" s="1">
        <f>'PR-RAS'!E166</f>
        <v>19743.46</v>
      </c>
      <c r="E162" s="1">
        <v>0</v>
      </c>
      <c r="F162" s="1">
        <v>0</v>
      </c>
      <c r="G162" s="2">
        <f t="shared" si="0"/>
        <v>9272.8513500000008</v>
      </c>
      <c r="H162" s="2">
        <f t="shared" si="1"/>
        <v>0.88999999999941792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2331.54</v>
      </c>
      <c r="D163" s="1">
        <f>'PR-RAS'!E167</f>
        <v>33251.93</v>
      </c>
      <c r="E163" s="1">
        <v>0</v>
      </c>
      <c r="F163" s="1">
        <v>0</v>
      </c>
      <c r="G163" s="2">
        <f t="shared" si="0"/>
        <v>11151.334799999999</v>
      </c>
      <c r="H163" s="2">
        <f t="shared" si="1"/>
        <v>0.52999999999974534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3710.56</v>
      </c>
      <c r="D164" s="1">
        <f>'PR-RAS'!E168</f>
        <v>4629.9799999999996</v>
      </c>
      <c r="E164" s="1">
        <v>0</v>
      </c>
      <c r="F164" s="1">
        <v>0</v>
      </c>
      <c r="G164" s="2">
        <f t="shared" si="0"/>
        <v>2114.1947599999999</v>
      </c>
      <c r="H164" s="2">
        <f t="shared" si="1"/>
        <v>0.46000000000049113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43455.599999999991</v>
      </c>
      <c r="D165" s="1">
        <f>'PR-RAS'!E169</f>
        <v>44591.6</v>
      </c>
      <c r="E165" s="1">
        <v>0</v>
      </c>
      <c r="F165" s="1">
        <v>0</v>
      </c>
      <c r="G165" s="2">
        <f t="shared" si="0"/>
        <v>21752.763199999998</v>
      </c>
      <c r="H165" s="2">
        <f t="shared" si="1"/>
        <v>0.80000000001018634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8585.16</v>
      </c>
      <c r="D166" s="1">
        <f>'PR-RAS'!E170</f>
        <v>10780.25</v>
      </c>
      <c r="E166" s="1">
        <v>0</v>
      </c>
      <c r="F166" s="1">
        <v>0</v>
      </c>
      <c r="G166" s="2">
        <f t="shared" si="0"/>
        <v>4974.0339000000004</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5749.98</v>
      </c>
      <c r="D167" s="1">
        <f>'PR-RAS'!E171</f>
        <v>2601.6799999999998</v>
      </c>
      <c r="E167" s="1">
        <v>0</v>
      </c>
      <c r="F167" s="1">
        <v>0</v>
      </c>
      <c r="G167" s="2">
        <f t="shared" si="0"/>
        <v>1818.2544400000002</v>
      </c>
      <c r="H167" s="2">
        <f t="shared" si="1"/>
        <v>0.34000000000060027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21596.7</v>
      </c>
      <c r="D168" s="1">
        <f>'PR-RAS'!E172</f>
        <v>18644.169999999998</v>
      </c>
      <c r="E168" s="1">
        <v>0</v>
      </c>
      <c r="F168" s="1">
        <v>0</v>
      </c>
      <c r="G168" s="2">
        <f t="shared" si="0"/>
        <v>9833.8016799999987</v>
      </c>
      <c r="H168" s="2">
        <f t="shared" si="1"/>
        <v>0.46999999999752617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1702.18</v>
      </c>
      <c r="D169" s="1">
        <f>'PR-RAS'!E173</f>
        <v>3384.81</v>
      </c>
      <c r="E169" s="1">
        <v>0</v>
      </c>
      <c r="F169" s="1">
        <v>0</v>
      </c>
      <c r="G169" s="2">
        <f t="shared" si="0"/>
        <v>1423.2624000000001</v>
      </c>
      <c r="H169" s="2">
        <f t="shared" si="1"/>
        <v>0.37000000000011823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5747.2</v>
      </c>
      <c r="D170" s="1">
        <f>'PR-RAS'!E174</f>
        <v>8593.15</v>
      </c>
      <c r="E170" s="1">
        <v>0</v>
      </c>
      <c r="F170" s="1">
        <v>0</v>
      </c>
      <c r="G170" s="2">
        <f t="shared" si="0"/>
        <v>3875.7615000000001</v>
      </c>
      <c r="H170" s="2">
        <f t="shared" si="1"/>
        <v>0.3499999999994543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74.38</v>
      </c>
      <c r="D172" s="1">
        <f>'PR-RAS'!E176</f>
        <v>587.54</v>
      </c>
      <c r="E172" s="1">
        <v>0</v>
      </c>
      <c r="F172" s="1">
        <v>0</v>
      </c>
      <c r="G172" s="2">
        <f t="shared" si="0"/>
        <v>213.65766000000002</v>
      </c>
      <c r="H172" s="2">
        <f t="shared" si="1"/>
        <v>0.84000000000003183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45963.239999999991</v>
      </c>
      <c r="D173" s="1">
        <f>'PR-RAS'!E177</f>
        <v>90073.86</v>
      </c>
      <c r="E173" s="1">
        <v>0</v>
      </c>
      <c r="F173" s="1">
        <v>0</v>
      </c>
      <c r="G173" s="2">
        <f t="shared" si="0"/>
        <v>38891.085119999996</v>
      </c>
      <c r="H173" s="2">
        <f t="shared" si="1"/>
        <v>0.3799999999901047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2348.3000000000002</v>
      </c>
      <c r="D174" s="1">
        <f>'PR-RAS'!E178</f>
        <v>2615.98</v>
      </c>
      <c r="E174" s="1">
        <v>0</v>
      </c>
      <c r="F174" s="1">
        <v>0</v>
      </c>
      <c r="G174" s="2">
        <f t="shared" si="0"/>
        <v>1311.38498</v>
      </c>
      <c r="H174" s="2">
        <f t="shared" si="1"/>
        <v>0.32000000000016371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15095.09</v>
      </c>
      <c r="D175" s="1">
        <f>'PR-RAS'!E179</f>
        <v>49924.27</v>
      </c>
      <c r="E175" s="1">
        <v>0</v>
      </c>
      <c r="F175" s="1">
        <v>0</v>
      </c>
      <c r="G175" s="2">
        <f t="shared" si="0"/>
        <v>20000.191619999998</v>
      </c>
      <c r="H175" s="2">
        <f t="shared" si="1"/>
        <v>0.3599999999969441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1682.45</v>
      </c>
      <c r="D176" s="1">
        <f>'PR-RAS'!E180</f>
        <v>2802.65</v>
      </c>
      <c r="E176" s="1">
        <v>0</v>
      </c>
      <c r="F176" s="1">
        <v>0</v>
      </c>
      <c r="G176" s="2">
        <f t="shared" si="0"/>
        <v>1275.3562499999998</v>
      </c>
      <c r="H176" s="2">
        <f t="shared" si="1"/>
        <v>0.79999999999995453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7655.71</v>
      </c>
      <c r="D177" s="1">
        <f>'PR-RAS'!E181</f>
        <v>9248.98</v>
      </c>
      <c r="E177" s="1">
        <v>0</v>
      </c>
      <c r="F177" s="1">
        <v>0</v>
      </c>
      <c r="G177" s="2">
        <f t="shared" si="0"/>
        <v>4603.0459199999996</v>
      </c>
      <c r="H177" s="2">
        <f t="shared" si="1"/>
        <v>0.31000000000040018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2240</v>
      </c>
      <c r="D179" s="1">
        <f>'PR-RAS'!E183</f>
        <v>3040</v>
      </c>
      <c r="E179" s="1">
        <v>0</v>
      </c>
      <c r="F179" s="1">
        <v>0</v>
      </c>
      <c r="G179" s="2">
        <f t="shared" si="0"/>
        <v>1480.96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5809.58</v>
      </c>
      <c r="D180" s="1">
        <f>'PR-RAS'!E184</f>
        <v>7920.51</v>
      </c>
      <c r="E180" s="1">
        <v>0</v>
      </c>
      <c r="F180" s="1">
        <v>0</v>
      </c>
      <c r="G180" s="2">
        <f t="shared" si="0"/>
        <v>3875.4573999999998</v>
      </c>
      <c r="H180" s="2">
        <f t="shared" si="1"/>
        <v>0.90999999999985448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3825.52</v>
      </c>
      <c r="D181" s="1">
        <f>'PR-RAS'!E185</f>
        <v>3693.37</v>
      </c>
      <c r="E181" s="1">
        <v>0</v>
      </c>
      <c r="F181" s="1">
        <v>0</v>
      </c>
      <c r="G181" s="2">
        <f t="shared" si="0"/>
        <v>2018.2067999999999</v>
      </c>
      <c r="H181" s="2">
        <f t="shared" si="1"/>
        <v>0.84999999999990905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7306.59</v>
      </c>
      <c r="D182" s="1">
        <f>'PR-RAS'!E186</f>
        <v>10828.1</v>
      </c>
      <c r="E182" s="1">
        <v>0</v>
      </c>
      <c r="F182" s="1">
        <v>0</v>
      </c>
      <c r="G182" s="2">
        <f t="shared" si="0"/>
        <v>5242.2649899999997</v>
      </c>
      <c r="H182" s="2">
        <f t="shared" si="1"/>
        <v>0.51000000000021828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1221.04</v>
      </c>
      <c r="D183" s="1">
        <f>'PR-RAS'!E187</f>
        <v>390</v>
      </c>
      <c r="E183" s="1">
        <v>0</v>
      </c>
      <c r="F183" s="1">
        <v>0</v>
      </c>
      <c r="G183" s="2">
        <f t="shared" si="0"/>
        <v>364.18928</v>
      </c>
      <c r="H183" s="2">
        <f t="shared" si="1"/>
        <v>3.999999999996362E-2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20619.830000000002</v>
      </c>
      <c r="D184" s="1">
        <f>'PR-RAS'!E188</f>
        <v>25484.2</v>
      </c>
      <c r="E184" s="1">
        <v>0</v>
      </c>
      <c r="F184" s="1">
        <v>0</v>
      </c>
      <c r="G184" s="2">
        <f t="shared" si="0"/>
        <v>13100.646090000002</v>
      </c>
      <c r="H184" s="2">
        <f t="shared" si="1"/>
        <v>0.36999999999898137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3242.91</v>
      </c>
      <c r="D187" s="1">
        <f>'PR-RAS'!E191</f>
        <v>10891.17</v>
      </c>
      <c r="E187" s="1">
        <v>0</v>
      </c>
      <c r="F187" s="1">
        <v>0</v>
      </c>
      <c r="G187" s="2">
        <f t="shared" si="0"/>
        <v>4654.6965</v>
      </c>
      <c r="H187" s="2">
        <f t="shared" si="1"/>
        <v>0.26000000000021828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85</v>
      </c>
      <c r="E188" s="1">
        <v>0</v>
      </c>
      <c r="F188" s="1">
        <v>0</v>
      </c>
      <c r="G188" s="2">
        <f t="shared" si="0"/>
        <v>38.335000000000001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v>
      </c>
      <c r="D189" s="1">
        <f>'PR-RAS'!E193</f>
        <v>33.18</v>
      </c>
      <c r="E189" s="1">
        <v>0</v>
      </c>
      <c r="F189" s="1">
        <v>0</v>
      </c>
      <c r="G189" s="2">
        <f t="shared" si="0"/>
        <v>18.713519999999999</v>
      </c>
      <c r="H189" s="2">
        <f t="shared" si="1"/>
        <v>0.35999999999999943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440.75</v>
      </c>
      <c r="E190" s="1">
        <v>0</v>
      </c>
      <c r="F190" s="1">
        <v>0</v>
      </c>
      <c r="G190" s="2">
        <f t="shared" si="0"/>
        <v>166.6035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17308.740000000002</v>
      </c>
      <c r="D191" s="1">
        <f>'PR-RAS'!E195</f>
        <v>14034.1</v>
      </c>
      <c r="E191" s="1">
        <v>0</v>
      </c>
      <c r="F191" s="1">
        <v>0</v>
      </c>
      <c r="G191" s="2">
        <f t="shared" si="0"/>
        <v>8621.6185999999998</v>
      </c>
      <c r="H191" s="2">
        <f t="shared" si="1"/>
        <v>0.35999999999876309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951.83</v>
      </c>
      <c r="D192" s="1">
        <f>'PR-RAS'!E196</f>
        <v>1188.27</v>
      </c>
      <c r="E192" s="1">
        <v>0</v>
      </c>
      <c r="F192" s="1">
        <v>0</v>
      </c>
      <c r="G192" s="2">
        <f t="shared" si="0"/>
        <v>635.71866999999997</v>
      </c>
      <c r="H192" s="2">
        <f t="shared" si="1"/>
        <v>0.43999999999994088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951.83</v>
      </c>
      <c r="D206" s="1">
        <f>'PR-RAS'!E210</f>
        <v>1188.27</v>
      </c>
      <c r="E206" s="1">
        <v>0</v>
      </c>
      <c r="F206" s="1">
        <v>0</v>
      </c>
      <c r="G206" s="2">
        <f t="shared" si="0"/>
        <v>682.31584999999995</v>
      </c>
      <c r="H206" s="2">
        <f t="shared" si="1"/>
        <v>0.43999999999994088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911.47</v>
      </c>
      <c r="D207" s="1">
        <f>'PR-RAS'!E211</f>
        <v>1000.83</v>
      </c>
      <c r="E207" s="1">
        <v>0</v>
      </c>
      <c r="F207" s="1">
        <v>0</v>
      </c>
      <c r="G207" s="2">
        <f t="shared" si="0"/>
        <v>600.10478000000001</v>
      </c>
      <c r="H207" s="2">
        <f t="shared" si="1"/>
        <v>0.63999999999998636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40.36</v>
      </c>
      <c r="D209" s="1">
        <f>'PR-RAS'!E213</f>
        <v>187.44</v>
      </c>
      <c r="E209" s="1">
        <v>0</v>
      </c>
      <c r="F209" s="1">
        <v>0</v>
      </c>
      <c r="G209" s="2">
        <f t="shared" si="0"/>
        <v>86.369919999999993</v>
      </c>
      <c r="H209" s="2">
        <f t="shared" si="1"/>
        <v>0.79999999999999716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1285157.8500000001</v>
      </c>
      <c r="D285" s="1">
        <f>'PR-RAS'!E289</f>
        <v>1681641.7999999998</v>
      </c>
      <c r="E285" s="1">
        <v>0</v>
      </c>
      <c r="F285" s="1">
        <v>0</v>
      </c>
      <c r="G285" s="2">
        <f t="shared" si="8"/>
        <v>1320157.3717999996</v>
      </c>
      <c r="H285" s="2">
        <f t="shared" si="9"/>
        <v>0.35000000009313226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78891.289999999804</v>
      </c>
      <c r="D286" s="1">
        <f>'PR-RAS'!E290</f>
        <v>73181.910000000149</v>
      </c>
      <c r="E286" s="1">
        <v>0</v>
      </c>
      <c r="F286" s="1">
        <v>0</v>
      </c>
      <c r="G286" s="2">
        <f t="shared" si="8"/>
        <v>64197.706350000022</v>
      </c>
      <c r="H286" s="2">
        <f t="shared" si="9"/>
        <v>0.37999999965541065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78122.81</v>
      </c>
      <c r="D288" s="1">
        <f>'PR-RAS'!E292</f>
        <v>123650.72</v>
      </c>
      <c r="E288" s="1">
        <v>0</v>
      </c>
      <c r="F288" s="1">
        <v>0</v>
      </c>
      <c r="G288" s="2">
        <f t="shared" si="8"/>
        <v>93396.759749999997</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833.62</v>
      </c>
      <c r="D290" s="1">
        <f>'PR-RAS'!E294</f>
        <v>1522.92</v>
      </c>
      <c r="E290" s="1">
        <v>0</v>
      </c>
      <c r="F290" s="1">
        <v>0</v>
      </c>
      <c r="G290" s="2">
        <f t="shared" si="8"/>
        <v>1121.1639399999999</v>
      </c>
      <c r="H290" s="2">
        <f t="shared" si="9"/>
        <v>0.45999999999992269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833.62</v>
      </c>
      <c r="D291" s="1">
        <f>'PR-RAS'!E295</f>
        <v>1522.92</v>
      </c>
      <c r="E291" s="1">
        <v>0</v>
      </c>
      <c r="F291" s="1">
        <v>0</v>
      </c>
      <c r="G291" s="2">
        <f t="shared" si="8"/>
        <v>1125.0434</v>
      </c>
      <c r="H291" s="2">
        <f t="shared" si="9"/>
        <v>0.45999999999992269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33363.379999999997</v>
      </c>
      <c r="D345" s="1">
        <f>'PR-RAS'!E350</f>
        <v>63087.91</v>
      </c>
      <c r="E345" s="1">
        <v>0</v>
      </c>
      <c r="F345" s="1">
        <v>0</v>
      </c>
      <c r="G345" s="2">
        <f t="shared" si="8"/>
        <v>54881.484799999998</v>
      </c>
      <c r="H345" s="2">
        <f t="shared" si="9"/>
        <v>0.4699999999938882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33363.379999999997</v>
      </c>
      <c r="D358" s="1">
        <f>'PR-RAS'!E363</f>
        <v>23087.91</v>
      </c>
      <c r="E358" s="1">
        <v>0</v>
      </c>
      <c r="F358" s="1">
        <v>0</v>
      </c>
      <c r="G358" s="2">
        <f t="shared" si="8"/>
        <v>28395.494399999996</v>
      </c>
      <c r="H358" s="2">
        <f t="shared" si="9"/>
        <v>0.46999999999752617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32469.25</v>
      </c>
      <c r="D364" s="1">
        <f>'PR-RAS'!E369</f>
        <v>21996.6</v>
      </c>
      <c r="E364" s="1">
        <v>0</v>
      </c>
      <c r="F364" s="1">
        <v>0</v>
      </c>
      <c r="G364" s="2">
        <f t="shared" si="8"/>
        <v>27755.869349999997</v>
      </c>
      <c r="H364" s="2">
        <f t="shared" si="9"/>
        <v>0.65000000000145519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968.75</v>
      </c>
      <c r="D365" s="1">
        <f>'PR-RAS'!E370</f>
        <v>21623.25</v>
      </c>
      <c r="E365" s="1">
        <v>0</v>
      </c>
      <c r="F365" s="1">
        <v>0</v>
      </c>
      <c r="G365" s="2">
        <f t="shared" si="8"/>
        <v>16094.350999999999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7842.5</v>
      </c>
      <c r="D367" s="1">
        <f>'PR-RAS'!E372</f>
        <v>0</v>
      </c>
      <c r="E367" s="1">
        <v>0</v>
      </c>
      <c r="F367" s="1">
        <v>0</v>
      </c>
      <c r="G367" s="2">
        <f t="shared" si="8"/>
        <v>2870.355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373.35</v>
      </c>
      <c r="E369" s="1">
        <v>0</v>
      </c>
      <c r="F369" s="1">
        <v>0</v>
      </c>
      <c r="G369" s="2">
        <f t="shared" si="8"/>
        <v>274.78559999999999</v>
      </c>
      <c r="H369" s="2">
        <f t="shared" si="9"/>
        <v>0.35000000000002274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23658</v>
      </c>
      <c r="D371" s="1">
        <f>'PR-RAS'!E376</f>
        <v>0</v>
      </c>
      <c r="E371" s="1">
        <v>0</v>
      </c>
      <c r="F371" s="1">
        <v>0</v>
      </c>
      <c r="G371" s="2">
        <f t="shared" si="8"/>
        <v>8753.4599999999991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894.13</v>
      </c>
      <c r="D378" s="1">
        <f>'PR-RAS'!E383</f>
        <v>1091.31</v>
      </c>
      <c r="E378" s="1">
        <v>0</v>
      </c>
      <c r="F378" s="1">
        <v>0</v>
      </c>
      <c r="G378" s="2">
        <f t="shared" si="8"/>
        <v>1159.9347499999999</v>
      </c>
      <c r="H378" s="2">
        <f t="shared" si="9"/>
        <v>0.43999999999994088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894.13</v>
      </c>
      <c r="D379" s="1">
        <f>'PR-RAS'!E384</f>
        <v>1091.31</v>
      </c>
      <c r="E379" s="1">
        <v>0</v>
      </c>
      <c r="F379" s="1">
        <v>0</v>
      </c>
      <c r="G379" s="2">
        <f t="shared" si="8"/>
        <v>1163.0115000000001</v>
      </c>
      <c r="H379" s="2">
        <f t="shared" si="9"/>
        <v>0.43999999999994088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40000</v>
      </c>
      <c r="E397" s="1">
        <v>0</v>
      </c>
      <c r="F397" s="1">
        <v>0</v>
      </c>
      <c r="G397" s="2">
        <f t="shared" si="8"/>
        <v>31680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40000</v>
      </c>
      <c r="E398" s="1">
        <v>0</v>
      </c>
      <c r="F398" s="1">
        <v>0</v>
      </c>
      <c r="G398" s="2">
        <f t="shared" si="8"/>
        <v>31760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33363.379999999997</v>
      </c>
      <c r="D403" s="1">
        <f>'PR-RAS'!E408</f>
        <v>63087.91</v>
      </c>
      <c r="E403" s="1">
        <v>0</v>
      </c>
      <c r="F403" s="1">
        <v>0</v>
      </c>
      <c r="G403" s="2">
        <f t="shared" si="8"/>
        <v>64134.758400000006</v>
      </c>
      <c r="H403" s="2">
        <f t="shared" si="9"/>
        <v>0.4699999999938882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1364049.14</v>
      </c>
      <c r="D407" s="1">
        <f>'PR-RAS'!E412</f>
        <v>1754823.71</v>
      </c>
      <c r="E407" s="1">
        <v>0</v>
      </c>
      <c r="F407" s="1">
        <v>0</v>
      </c>
      <c r="G407" s="2">
        <f t="shared" si="8"/>
        <v>1978720.80336</v>
      </c>
      <c r="H407" s="2">
        <f t="shared" si="9"/>
        <v>0.42999999993480742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1318521.23</v>
      </c>
      <c r="D408" s="1">
        <f>'PR-RAS'!E413</f>
        <v>1744729.7099999997</v>
      </c>
      <c r="E408" s="1">
        <v>0</v>
      </c>
      <c r="F408" s="1">
        <v>0</v>
      </c>
      <c r="G408" s="2">
        <f t="shared" si="8"/>
        <v>1956848.1245499996</v>
      </c>
      <c r="H408" s="2">
        <f t="shared" si="9"/>
        <v>0.5200000002514571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45527.909999999916</v>
      </c>
      <c r="D409" s="1">
        <f>'PR-RAS'!E414</f>
        <v>10094.000000000233</v>
      </c>
      <c r="E409" s="1">
        <v>0</v>
      </c>
      <c r="F409" s="1">
        <v>0</v>
      </c>
      <c r="G409" s="2">
        <f t="shared" si="8"/>
        <v>26812.091280000153</v>
      </c>
      <c r="H409" s="2">
        <f t="shared" si="9"/>
        <v>9.0000000316649675E-2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78122.81</v>
      </c>
      <c r="D411" s="1">
        <f>'PR-RAS'!E416</f>
        <v>123650.72</v>
      </c>
      <c r="E411" s="1">
        <v>0</v>
      </c>
      <c r="F411" s="1">
        <v>0</v>
      </c>
      <c r="G411" s="2">
        <f t="shared" si="8"/>
        <v>133423.9425</v>
      </c>
      <c r="H411" s="2">
        <f t="shared" si="9"/>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833.62</v>
      </c>
      <c r="D413" s="1">
        <f>'PR-RAS'!E418</f>
        <v>1522.92</v>
      </c>
      <c r="E413" s="1">
        <v>0</v>
      </c>
      <c r="F413" s="1">
        <v>0</v>
      </c>
      <c r="G413" s="2">
        <f t="shared" si="8"/>
        <v>1598.33752</v>
      </c>
      <c r="H413" s="2">
        <f t="shared" si="9"/>
        <v>0.45999999999992269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1364049.14</v>
      </c>
      <c r="D633" s="1">
        <f>'PR-RAS'!E639</f>
        <v>1754823.71</v>
      </c>
      <c r="E633" s="1">
        <v>0</v>
      </c>
      <c r="F633" s="1">
        <v>0</v>
      </c>
      <c r="G633" s="2">
        <f t="shared" si="10"/>
        <v>3080176.2259199996</v>
      </c>
      <c r="H633" s="2">
        <f t="shared" si="11"/>
        <v>0.42999999993480742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1318521.23</v>
      </c>
      <c r="D634" s="1">
        <f>'PR-RAS'!E640</f>
        <v>1744729.7099999997</v>
      </c>
      <c r="E634" s="1">
        <v>0</v>
      </c>
      <c r="F634" s="1">
        <v>0</v>
      </c>
      <c r="G634" s="2">
        <f t="shared" si="10"/>
        <v>3043451.7514499999</v>
      </c>
      <c r="H634" s="2">
        <f t="shared" si="11"/>
        <v>0.5200000002514571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45527.909999999916</v>
      </c>
      <c r="D635" s="1">
        <f>'PR-RAS'!E641</f>
        <v>10094.000000000233</v>
      </c>
      <c r="E635" s="1">
        <v>0</v>
      </c>
      <c r="F635" s="1">
        <v>0</v>
      </c>
      <c r="G635" s="2">
        <f t="shared" si="10"/>
        <v>41663.886940000244</v>
      </c>
      <c r="H635" s="2">
        <f t="shared" si="11"/>
        <v>9.0000000316649675E-2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78122.81</v>
      </c>
      <c r="D637" s="1">
        <f>'PR-RAS'!E643</f>
        <v>123650.72</v>
      </c>
      <c r="E637" s="1">
        <v>0</v>
      </c>
      <c r="F637" s="1">
        <v>0</v>
      </c>
      <c r="G637" s="2">
        <f t="shared" si="10"/>
        <v>206969.823</v>
      </c>
      <c r="H637" s="2">
        <f t="shared" si="11"/>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123650.71999999991</v>
      </c>
      <c r="D639" s="1">
        <f>'PR-RAS'!E645</f>
        <v>133744.72000000023</v>
      </c>
      <c r="E639" s="1">
        <v>0</v>
      </c>
      <c r="F639" s="1">
        <v>0</v>
      </c>
      <c r="G639" s="2">
        <f t="shared" si="10"/>
        <v>249547.42208000025</v>
      </c>
      <c r="H639" s="2">
        <f t="shared" si="11"/>
        <v>0.55999999985215254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104931.24</v>
      </c>
      <c r="D641" s="1">
        <f>'PR-RAS'!E647</f>
        <v>123046.64</v>
      </c>
      <c r="E641" s="1">
        <v>0</v>
      </c>
      <c r="F641" s="1">
        <v>0</v>
      </c>
      <c r="G641" s="2">
        <f t="shared" si="10"/>
        <v>224655.69280000002</v>
      </c>
      <c r="H641" s="2">
        <f t="shared" si="11"/>
        <v>0.60000000000582077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80510.42</v>
      </c>
      <c r="D642" s="1">
        <f>'PR-RAS'!E649</f>
        <v>129031.11</v>
      </c>
      <c r="E642" s="1">
        <v>0</v>
      </c>
      <c r="F642" s="1">
        <v>0</v>
      </c>
      <c r="G642" s="2">
        <f t="shared" si="10"/>
        <v>217025.06224</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705846.3</v>
      </c>
      <c r="D643" s="1">
        <f>'PR-RAS'!E650</f>
        <v>915180.45</v>
      </c>
      <c r="E643" s="1">
        <v>0</v>
      </c>
      <c r="F643" s="1">
        <v>0</v>
      </c>
      <c r="G643" s="2">
        <f t="shared" si="10"/>
        <v>1628245.0224000001</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657325.61</v>
      </c>
      <c r="D644" s="1">
        <f>'PR-RAS'!E651</f>
        <v>891669.95</v>
      </c>
      <c r="E644" s="1">
        <v>0</v>
      </c>
      <c r="F644" s="1">
        <v>0</v>
      </c>
      <c r="G644" s="2">
        <f t="shared" si="10"/>
        <v>1569347.9229299999</v>
      </c>
      <c r="H644" s="2">
        <f t="shared" si="11"/>
        <v>0.44000000006053597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129031.1100000001</v>
      </c>
      <c r="D645" s="1">
        <f>'PR-RAS'!E652</f>
        <v>152541.60999999999</v>
      </c>
      <c r="E645" s="1">
        <v>0</v>
      </c>
      <c r="F645" s="1">
        <v>0</v>
      </c>
      <c r="G645" s="2">
        <f t="shared" si="10"/>
        <v>279569.62852000003</v>
      </c>
      <c r="H645" s="2">
        <f t="shared" si="11"/>
        <v>0.50000000011641532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46</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1165996.0900000001</v>
      </c>
      <c r="D669" s="1">
        <f>'PR-RAS'!E676</f>
        <v>1440952.57</v>
      </c>
      <c r="E669" s="1">
        <v>0</v>
      </c>
      <c r="F669" s="1">
        <v>0</v>
      </c>
      <c r="G669" s="2">
        <f t="shared" si="10"/>
        <v>2703998.0216400004</v>
      </c>
      <c r="H669" s="2">
        <f t="shared" si="11"/>
        <v>0.52000000001862645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49078.400000000001</v>
      </c>
      <c r="D687" s="1">
        <f>'PR-RAS'!E694</f>
        <v>49680</v>
      </c>
      <c r="E687" s="1">
        <v>0</v>
      </c>
      <c r="F687" s="1">
        <v>0</v>
      </c>
      <c r="G687" s="2">
        <f t="shared" si="10"/>
        <v>101828.7424</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253.13</v>
      </c>
      <c r="D703" s="1">
        <f>'PR-RAS'!E710</f>
        <v>220</v>
      </c>
      <c r="E703" s="1">
        <v>0</v>
      </c>
      <c r="F703" s="1">
        <v>0</v>
      </c>
      <c r="G703" s="2">
        <f t="shared" si="10"/>
        <v>486.57725999999997</v>
      </c>
      <c r="H703" s="2">
        <f t="shared" si="11"/>
        <v>0.12999999999999545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3274.49</v>
      </c>
      <c r="D710" s="1">
        <f>'PR-RAS'!E717</f>
        <v>882.88</v>
      </c>
      <c r="E710" s="1">
        <v>0</v>
      </c>
      <c r="F710" s="1">
        <v>0</v>
      </c>
      <c r="G710" s="2">
        <f t="shared" si="10"/>
        <v>3573.5372499999999</v>
      </c>
      <c r="H710" s="2">
        <f t="shared" si="11"/>
        <v>0.60999999999978627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18108.43</v>
      </c>
      <c r="D711" s="1">
        <f>'PR-RAS'!E718</f>
        <v>19743.46</v>
      </c>
      <c r="E711" s="1">
        <v>0</v>
      </c>
      <c r="F711" s="1">
        <v>0</v>
      </c>
      <c r="G711" s="2">
        <f t="shared" si="10"/>
        <v>40892.698499999999</v>
      </c>
      <c r="H711" s="2">
        <f t="shared" si="11"/>
        <v>0.88999999999941792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2240</v>
      </c>
      <c r="D713" s="1">
        <f>'PR-RAS'!E720</f>
        <v>3040</v>
      </c>
      <c r="E713" s="1">
        <v>0</v>
      </c>
      <c r="F713" s="1">
        <v>0</v>
      </c>
      <c r="G713" s="2">
        <f t="shared" si="10"/>
        <v>5923.84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1561.95</v>
      </c>
      <c r="D715" s="1">
        <f>'PR-RAS'!E722</f>
        <v>3011.6</v>
      </c>
      <c r="E715" s="1">
        <v>0</v>
      </c>
      <c r="F715" s="1">
        <v>0</v>
      </c>
      <c r="G715" s="2">
        <f t="shared" si="10"/>
        <v>5415.7970999999998</v>
      </c>
      <c r="H715" s="2">
        <f t="shared" si="11"/>
        <v>0.45000000000004547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4247.63</v>
      </c>
      <c r="D716" s="1">
        <f>'PR-RAS'!E723</f>
        <v>4908.91</v>
      </c>
      <c r="E716" s="1">
        <v>0</v>
      </c>
      <c r="F716" s="1">
        <v>0</v>
      </c>
      <c r="G716" s="2">
        <f t="shared" si="10"/>
        <v>10056.79675</v>
      </c>
      <c r="H716" s="2">
        <f t="shared" si="11"/>
        <v>0.46000000000003638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590968.51</v>
      </c>
      <c r="D984" s="6">
        <f>BILANCA!E6</f>
        <v>638421.26</v>
      </c>
      <c r="E984" s="6">
        <v>0</v>
      </c>
      <c r="F984" s="6">
        <v>0</v>
      </c>
      <c r="G984" s="7">
        <f t="shared" ref="G984:G1241" si="22">B984/1000*C984+B984/500*D984</f>
        <v>1867.8110300000003</v>
      </c>
      <c r="H984" s="7">
        <f t="shared" si="19"/>
        <v>0.75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335819.18</v>
      </c>
      <c r="D985" s="1">
        <f>BILANCA!E7</f>
        <v>340703.87999999995</v>
      </c>
      <c r="E985" s="1">
        <v>0</v>
      </c>
      <c r="F985" s="1">
        <v>0</v>
      </c>
      <c r="G985" s="2">
        <f t="shared" si="22"/>
        <v>2034.45388</v>
      </c>
      <c r="H985" s="2">
        <f t="shared" si="19"/>
        <v>0.30000000004656613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335819.18</v>
      </c>
      <c r="D990" s="1">
        <f>BILANCA!E12</f>
        <v>340703.87999999995</v>
      </c>
      <c r="E990" s="1">
        <v>0</v>
      </c>
      <c r="F990" s="1">
        <v>0</v>
      </c>
      <c r="G990" s="2">
        <f t="shared" si="22"/>
        <v>7120.5885799999996</v>
      </c>
      <c r="H990" s="2">
        <f t="shared" si="19"/>
        <v>0.30000000004656613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235414.24999999994</v>
      </c>
      <c r="D991" s="1">
        <f>BILANCA!E13</f>
        <v>222327.70999999996</v>
      </c>
      <c r="E991" s="1">
        <v>0</v>
      </c>
      <c r="F991" s="1">
        <v>0</v>
      </c>
      <c r="G991" s="2">
        <f t="shared" si="22"/>
        <v>5440.5573599999989</v>
      </c>
      <c r="H991" s="2">
        <f t="shared" si="19"/>
        <v>0.53999999997904524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720380.83</v>
      </c>
      <c r="D993" s="1">
        <f>BILANCA!E15</f>
        <v>720380.83</v>
      </c>
      <c r="E993" s="1">
        <v>0</v>
      </c>
      <c r="F993" s="1">
        <v>0</v>
      </c>
      <c r="G993" s="2">
        <f t="shared" si="22"/>
        <v>21611.424899999998</v>
      </c>
      <c r="H993" s="2">
        <f t="shared" si="19"/>
        <v>0.34000000008381903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484966.58</v>
      </c>
      <c r="D996" s="1">
        <f>BILANCA!E18</f>
        <v>498053.12</v>
      </c>
      <c r="E996" s="1">
        <v>0</v>
      </c>
      <c r="F996" s="1">
        <v>0</v>
      </c>
      <c r="G996" s="2">
        <f t="shared" si="22"/>
        <v>19253.946660000001</v>
      </c>
      <c r="H996" s="2">
        <f t="shared" si="19"/>
        <v>0.53999999997904524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69463.440000000061</v>
      </c>
      <c r="D997" s="1">
        <f>BILANCA!E19</f>
        <v>91330.890000000014</v>
      </c>
      <c r="E997" s="1">
        <v>0</v>
      </c>
      <c r="F997" s="1">
        <v>0</v>
      </c>
      <c r="G997" s="2">
        <f t="shared" si="22"/>
        <v>3529.7530800000013</v>
      </c>
      <c r="H997" s="2">
        <f t="shared" si="19"/>
        <v>0.55000000004656613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262053.84</v>
      </c>
      <c r="D998" s="1">
        <f>BILANCA!E20</f>
        <v>399403.93</v>
      </c>
      <c r="E998" s="1">
        <v>0</v>
      </c>
      <c r="F998" s="1">
        <v>0</v>
      </c>
      <c r="G998" s="2">
        <f t="shared" si="22"/>
        <v>15912.925499999999</v>
      </c>
      <c r="H998" s="2">
        <f t="shared" si="19"/>
        <v>0.23000000001047738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13003.62</v>
      </c>
      <c r="D999" s="1">
        <f>BILANCA!E21</f>
        <v>13003.62</v>
      </c>
      <c r="E999" s="1">
        <v>0</v>
      </c>
      <c r="F999" s="1">
        <v>0</v>
      </c>
      <c r="G999" s="2">
        <f t="shared" si="22"/>
        <v>624.17376000000013</v>
      </c>
      <c r="H999" s="2">
        <f t="shared" si="19"/>
        <v>0.75999999999839929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19064.91</v>
      </c>
      <c r="D1000" s="1">
        <f>BILANCA!E22</f>
        <v>19064.919999999998</v>
      </c>
      <c r="E1000" s="1">
        <v>0</v>
      </c>
      <c r="F1000" s="1">
        <v>0</v>
      </c>
      <c r="G1000" s="2">
        <f t="shared" si="22"/>
        <v>972.31074999999998</v>
      </c>
      <c r="H1000" s="2">
        <f t="shared" si="19"/>
        <v>0.17000000000189175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1982.55</v>
      </c>
      <c r="D1001" s="1">
        <f>BILANCA!E23</f>
        <v>1982.55</v>
      </c>
      <c r="E1001" s="1">
        <v>0</v>
      </c>
      <c r="F1001" s="1">
        <v>0</v>
      </c>
      <c r="G1001" s="2">
        <f t="shared" si="22"/>
        <v>107.05769999999998</v>
      </c>
      <c r="H1001" s="2">
        <f t="shared" si="19"/>
        <v>0.90000000000009095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256967.64</v>
      </c>
      <c r="D1002" s="1">
        <f>BILANCA!E24</f>
        <v>373.35</v>
      </c>
      <c r="E1002" s="1">
        <v>0</v>
      </c>
      <c r="F1002" s="1">
        <v>0</v>
      </c>
      <c r="G1002" s="2">
        <f t="shared" si="22"/>
        <v>4896.5724599999994</v>
      </c>
      <c r="H1002" s="2">
        <f t="shared" si="19"/>
        <v>0.7099999999860529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256967.64</v>
      </c>
      <c r="E1004" s="1">
        <v>0</v>
      </c>
      <c r="F1004" s="1">
        <v>0</v>
      </c>
      <c r="G1004" s="2">
        <f t="shared" si="22"/>
        <v>10792.640880000001</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483609.12</v>
      </c>
      <c r="D1006" s="1">
        <f>BILANCA!E28</f>
        <v>599465.12</v>
      </c>
      <c r="E1006" s="1">
        <v>0</v>
      </c>
      <c r="F1006" s="1">
        <v>0</v>
      </c>
      <c r="G1006" s="2">
        <f t="shared" si="22"/>
        <v>38698.405279999999</v>
      </c>
      <c r="H1006" s="2">
        <f t="shared" si="19"/>
        <v>0.23999999999068677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24078.609999999997</v>
      </c>
      <c r="D1013" s="1">
        <f>BILANCA!E35</f>
        <v>20182.409999999996</v>
      </c>
      <c r="E1013" s="1">
        <v>0</v>
      </c>
      <c r="F1013" s="1">
        <v>0</v>
      </c>
      <c r="G1013" s="2">
        <f t="shared" si="22"/>
        <v>1933.3028999999997</v>
      </c>
      <c r="H1013" s="2">
        <f t="shared" si="19"/>
        <v>0.7999999999992724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43915.25</v>
      </c>
      <c r="D1014" s="1">
        <f>BILANCA!E36</f>
        <v>45132.56</v>
      </c>
      <c r="E1014" s="1">
        <v>0</v>
      </c>
      <c r="F1014" s="1">
        <v>0</v>
      </c>
      <c r="G1014" s="2">
        <f t="shared" si="22"/>
        <v>4159.5914699999994</v>
      </c>
      <c r="H1014" s="2">
        <f t="shared" si="19"/>
        <v>0.69000000000232831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265.45</v>
      </c>
      <c r="D1015" s="1">
        <f>BILANCA!E37</f>
        <v>265.45</v>
      </c>
      <c r="E1015" s="1">
        <v>0</v>
      </c>
      <c r="F1015" s="1">
        <v>0</v>
      </c>
      <c r="G1015" s="2">
        <f t="shared" si="22"/>
        <v>25.483200000000004</v>
      </c>
      <c r="H1015" s="2">
        <f t="shared" si="19"/>
        <v>0.89999999999997726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20102.09</v>
      </c>
      <c r="D1018" s="1">
        <f>BILANCA!E40</f>
        <v>25215.599999999999</v>
      </c>
      <c r="E1018" s="1">
        <v>0</v>
      </c>
      <c r="F1018" s="1">
        <v>0</v>
      </c>
      <c r="G1018" s="2">
        <f t="shared" si="22"/>
        <v>2468.6651500000003</v>
      </c>
      <c r="H1018" s="2">
        <f t="shared" si="19"/>
        <v>0.49000000000160071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6862.88</v>
      </c>
      <c r="D1023" s="1">
        <f>BILANCA!E45</f>
        <v>6862.87</v>
      </c>
      <c r="E1023" s="1">
        <v>0</v>
      </c>
      <c r="F1023" s="1">
        <v>0</v>
      </c>
      <c r="G1023" s="2">
        <f t="shared" si="22"/>
        <v>823.5447999999999</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6862.88</v>
      </c>
      <c r="D1025" s="1">
        <f>BILANCA!E47</f>
        <v>6862.87</v>
      </c>
      <c r="E1025" s="1">
        <v>0</v>
      </c>
      <c r="F1025" s="1">
        <v>0</v>
      </c>
      <c r="G1025" s="2">
        <f t="shared" si="22"/>
        <v>864.72204000000011</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24254.15</v>
      </c>
      <c r="D1032" s="1">
        <f>BILANCA!E54</f>
        <v>33162.949999999997</v>
      </c>
      <c r="E1032" s="1">
        <v>0</v>
      </c>
      <c r="F1032" s="1">
        <v>0</v>
      </c>
      <c r="G1032" s="2">
        <f t="shared" si="22"/>
        <v>4438.42245</v>
      </c>
      <c r="H1032" s="2">
        <f t="shared" si="19"/>
        <v>0.20000000000436557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24254.15</v>
      </c>
      <c r="D1033" s="1">
        <f>BILANCA!E55</f>
        <v>33162.949999999997</v>
      </c>
      <c r="E1033" s="1">
        <v>0</v>
      </c>
      <c r="F1033" s="1">
        <v>0</v>
      </c>
      <c r="G1033" s="2">
        <f t="shared" si="22"/>
        <v>4529.0025000000005</v>
      </c>
      <c r="H1033" s="2">
        <f t="shared" si="19"/>
        <v>0.20000000000436557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255149.33000000002</v>
      </c>
      <c r="D1046" s="1">
        <f>BILANCA!E68</f>
        <v>297717.38</v>
      </c>
      <c r="E1046" s="1">
        <v>0</v>
      </c>
      <c r="F1046" s="1">
        <v>0</v>
      </c>
      <c r="G1046" s="2">
        <f t="shared" si="22"/>
        <v>53586.79767</v>
      </c>
      <c r="H1046" s="2">
        <f t="shared" si="19"/>
        <v>0.71000000002095476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129031.11</v>
      </c>
      <c r="D1047" s="1">
        <f>BILANCA!E69</f>
        <v>152541.61000000002</v>
      </c>
      <c r="E1047" s="1">
        <v>0</v>
      </c>
      <c r="F1047" s="1">
        <v>0</v>
      </c>
      <c r="G1047" s="2">
        <f t="shared" si="22"/>
        <v>27783.317120000003</v>
      </c>
      <c r="H1047" s="2">
        <f t="shared" si="19"/>
        <v>0.49999999998544808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128441.95</v>
      </c>
      <c r="D1048" s="1">
        <f>BILANCA!E70</f>
        <v>152424.23000000001</v>
      </c>
      <c r="E1048" s="1">
        <v>0</v>
      </c>
      <c r="F1048" s="1">
        <v>0</v>
      </c>
      <c r="G1048" s="2">
        <f t="shared" si="22"/>
        <v>28163.876649999998</v>
      </c>
      <c r="H1048" s="2">
        <f t="shared" si="19"/>
        <v>0.28000000001338776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128441.95</v>
      </c>
      <c r="D1050" s="1">
        <f>BILANCA!E72</f>
        <v>152424.23000000001</v>
      </c>
      <c r="E1050" s="1">
        <v>0</v>
      </c>
      <c r="F1050" s="1">
        <v>0</v>
      </c>
      <c r="G1050" s="2">
        <f t="shared" si="22"/>
        <v>29030.457470000001</v>
      </c>
      <c r="H1050" s="2">
        <f t="shared" si="19"/>
        <v>0.28000000001338776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589.16</v>
      </c>
      <c r="D1054" s="1">
        <f>BILANCA!E76</f>
        <v>117.38</v>
      </c>
      <c r="E1054" s="1">
        <v>0</v>
      </c>
      <c r="F1054" s="1">
        <v>0</v>
      </c>
      <c r="G1054" s="2">
        <f t="shared" si="22"/>
        <v>58.498319999999993</v>
      </c>
      <c r="H1054" s="2">
        <f t="shared" si="19"/>
        <v>0.53999999999996362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17660.62</v>
      </c>
      <c r="D1056" s="1">
        <f>BILANCA!E78</f>
        <v>17913.370000000003</v>
      </c>
      <c r="E1056" s="1">
        <v>0</v>
      </c>
      <c r="F1056" s="1">
        <v>0</v>
      </c>
      <c r="G1056" s="2">
        <f t="shared" si="22"/>
        <v>3904.5772800000004</v>
      </c>
      <c r="H1056" s="2">
        <f t="shared" si="19"/>
        <v>0.75000000000363798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1513.72</v>
      </c>
      <c r="D1062" s="1">
        <f>BILANCA!E84</f>
        <v>1513.72</v>
      </c>
      <c r="E1062" s="1">
        <v>0</v>
      </c>
      <c r="F1062" s="1">
        <v>0</v>
      </c>
      <c r="G1062" s="2">
        <f t="shared" si="22"/>
        <v>358.75164000000001</v>
      </c>
      <c r="H1062" s="2">
        <f t="shared" si="19"/>
        <v>0.55999999999994543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16146.9</v>
      </c>
      <c r="D1064" s="1">
        <f>BILANCA!E86</f>
        <v>16399.650000000001</v>
      </c>
      <c r="E1064" s="1">
        <v>0</v>
      </c>
      <c r="F1064" s="1">
        <v>0</v>
      </c>
      <c r="G1064" s="2">
        <f t="shared" si="22"/>
        <v>3964.6422000000002</v>
      </c>
      <c r="H1064" s="2">
        <f t="shared" si="19"/>
        <v>0.44999999999890861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2692.74</v>
      </c>
      <c r="D1096" s="1">
        <f>BILANCA!E118</f>
        <v>2692.74</v>
      </c>
      <c r="E1096" s="1">
        <v>0</v>
      </c>
      <c r="F1096" s="1">
        <v>0</v>
      </c>
      <c r="G1096" s="2">
        <f t="shared" si="22"/>
        <v>912.83885999999984</v>
      </c>
      <c r="H1096" s="2">
        <f t="shared" si="23"/>
        <v>0.52000000000043656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2692.74</v>
      </c>
      <c r="D1097" s="1">
        <f>BILANCA!E119</f>
        <v>2692.74</v>
      </c>
      <c r="E1097" s="1">
        <v>0</v>
      </c>
      <c r="F1097" s="1">
        <v>0</v>
      </c>
      <c r="G1097" s="2">
        <f t="shared" si="22"/>
        <v>920.91707999999994</v>
      </c>
      <c r="H1097" s="2">
        <f t="shared" si="23"/>
        <v>0.52000000000043656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2692.74</v>
      </c>
      <c r="D1101" s="1">
        <f>BILANCA!E123</f>
        <v>2692.74</v>
      </c>
      <c r="E1101" s="1">
        <v>0</v>
      </c>
      <c r="F1101" s="1">
        <v>0</v>
      </c>
      <c r="G1101" s="2">
        <f t="shared" si="22"/>
        <v>953.22995999999989</v>
      </c>
      <c r="H1101" s="2">
        <f t="shared" si="23"/>
        <v>0.52000000000043656</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833.62</v>
      </c>
      <c r="D1124" s="1">
        <f>BILANCA!E146</f>
        <v>1523.02</v>
      </c>
      <c r="E1124" s="1">
        <v>0</v>
      </c>
      <c r="F1124" s="1">
        <v>0</v>
      </c>
      <c r="G1124" s="2">
        <f t="shared" si="22"/>
        <v>547.03206</v>
      </c>
      <c r="H1124" s="2">
        <f t="shared" si="23"/>
        <v>0.39999999999997726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833.62</v>
      </c>
      <c r="D1138" s="1">
        <f>BILANCA!E160</f>
        <v>1523.02</v>
      </c>
      <c r="E1138" s="1">
        <v>0</v>
      </c>
      <c r="F1138" s="1">
        <v>0</v>
      </c>
      <c r="G1138" s="2">
        <f t="shared" si="22"/>
        <v>601.3472999999999</v>
      </c>
      <c r="H1138" s="2">
        <f t="shared" si="23"/>
        <v>0.39999999999997726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104931.24</v>
      </c>
      <c r="D1148" s="1">
        <f>BILANCA!E170</f>
        <v>123046.64</v>
      </c>
      <c r="E1148" s="1">
        <v>0</v>
      </c>
      <c r="F1148" s="1">
        <v>0</v>
      </c>
      <c r="G1148" s="2">
        <f t="shared" si="22"/>
        <v>57919.0458</v>
      </c>
      <c r="H1148" s="2">
        <f t="shared" si="23"/>
        <v>0.60000000000582077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104931.24</v>
      </c>
      <c r="D1151" s="1">
        <f>BILANCA!E173</f>
        <v>123046.64</v>
      </c>
      <c r="E1151" s="1">
        <v>0</v>
      </c>
      <c r="F1151" s="1">
        <v>0</v>
      </c>
      <c r="G1151" s="2">
        <f t="shared" si="22"/>
        <v>58972.119360000004</v>
      </c>
      <c r="H1151" s="2">
        <f t="shared" si="23"/>
        <v>0.60000000000582077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590968.51</v>
      </c>
      <c r="D1152" s="1">
        <f>BILANCA!E175</f>
        <v>638421.26</v>
      </c>
      <c r="E1152" s="1">
        <v>0</v>
      </c>
      <c r="F1152" s="1">
        <v>0</v>
      </c>
      <c r="G1152" s="2">
        <f t="shared" si="22"/>
        <v>315660.06407000002</v>
      </c>
      <c r="H1152" s="2">
        <f t="shared" si="23"/>
        <v>0.75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127039.78</v>
      </c>
      <c r="D1153" s="1">
        <f>BILANCA!E176</f>
        <v>161564.71</v>
      </c>
      <c r="E1153" s="1">
        <v>0</v>
      </c>
      <c r="F1153" s="1">
        <v>0</v>
      </c>
      <c r="G1153" s="2">
        <f t="shared" si="22"/>
        <v>76528.763999999996</v>
      </c>
      <c r="H1153" s="2">
        <f t="shared" si="23"/>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127039.78</v>
      </c>
      <c r="D1154" s="1">
        <f>BILANCA!E177</f>
        <v>156989.88</v>
      </c>
      <c r="E1154" s="1">
        <v>0</v>
      </c>
      <c r="F1154" s="1">
        <v>0</v>
      </c>
      <c r="G1154" s="2">
        <f t="shared" si="22"/>
        <v>75414.341340000014</v>
      </c>
      <c r="H1154" s="2">
        <f t="shared" si="23"/>
        <v>0.33999999999650754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100595.99</v>
      </c>
      <c r="D1155" s="1">
        <f>BILANCA!E178</f>
        <v>121323.89</v>
      </c>
      <c r="E1155" s="1">
        <v>0</v>
      </c>
      <c r="F1155" s="1">
        <v>0</v>
      </c>
      <c r="G1155" s="2">
        <f t="shared" si="22"/>
        <v>59037.928439999989</v>
      </c>
      <c r="H1155" s="2">
        <f t="shared" si="23"/>
        <v>0.11999999999534339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10859.92</v>
      </c>
      <c r="D1156" s="1">
        <f>BILANCA!E179</f>
        <v>17589.509999999998</v>
      </c>
      <c r="E1156" s="1">
        <v>0</v>
      </c>
      <c r="F1156" s="1">
        <v>0</v>
      </c>
      <c r="G1156" s="2">
        <f t="shared" si="22"/>
        <v>7964.7366199999988</v>
      </c>
      <c r="H1156" s="2">
        <f t="shared" si="23"/>
        <v>0.57000000000152795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53.81</v>
      </c>
      <c r="D1157" s="1">
        <f>BILANCA!E180</f>
        <v>57.92</v>
      </c>
      <c r="E1157" s="1">
        <v>0</v>
      </c>
      <c r="F1157" s="1">
        <v>0</v>
      </c>
      <c r="G1157" s="2">
        <f t="shared" si="22"/>
        <v>29.519100000000002</v>
      </c>
      <c r="H1157" s="2">
        <f t="shared" si="23"/>
        <v>0.26999999999999602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53.81</v>
      </c>
      <c r="D1160" s="1">
        <f>BILANCA!E183</f>
        <v>57.92</v>
      </c>
      <c r="E1160" s="1">
        <v>0</v>
      </c>
      <c r="F1160" s="1">
        <v>0</v>
      </c>
      <c r="G1160" s="2">
        <f t="shared" si="22"/>
        <v>30.02805</v>
      </c>
      <c r="H1160" s="2">
        <f t="shared" si="23"/>
        <v>0.26999999999999602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15530.06</v>
      </c>
      <c r="D1165" s="1">
        <f>BILANCA!E188</f>
        <v>18018.560000000001</v>
      </c>
      <c r="E1165" s="1">
        <v>0</v>
      </c>
      <c r="F1165" s="1">
        <v>0</v>
      </c>
      <c r="G1165" s="2">
        <f t="shared" si="22"/>
        <v>9385.2267600000014</v>
      </c>
      <c r="H1165" s="2">
        <f t="shared" si="23"/>
        <v>0.49999999999818101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4574.83</v>
      </c>
      <c r="E1166" s="1">
        <v>0</v>
      </c>
      <c r="F1166" s="1">
        <v>0</v>
      </c>
      <c r="G1166" s="2">
        <f t="shared" si="22"/>
        <v>1674.38778</v>
      </c>
      <c r="H1166" s="2">
        <f t="shared" si="23"/>
        <v>0.17000000000007276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463928.73</v>
      </c>
      <c r="D1214" s="1">
        <f>BILANCA!E237</f>
        <v>476856.55</v>
      </c>
      <c r="E1214" s="1">
        <v>0</v>
      </c>
      <c r="F1214" s="1">
        <v>0</v>
      </c>
      <c r="G1214" s="2">
        <f t="shared" si="22"/>
        <v>327475.26273000002</v>
      </c>
      <c r="H1214" s="2">
        <f t="shared" si="23"/>
        <v>0.72000000003026798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339444.39</v>
      </c>
      <c r="D1215" s="1">
        <f>BILANCA!E238</f>
        <v>341588.91000000003</v>
      </c>
      <c r="E1215" s="1">
        <v>0</v>
      </c>
      <c r="F1215" s="1">
        <v>0</v>
      </c>
      <c r="G1215" s="2">
        <f t="shared" si="22"/>
        <v>237248.35272000002</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390854.7</v>
      </c>
      <c r="D1216" s="1">
        <f>BILANCA!E239</f>
        <v>431981.9</v>
      </c>
      <c r="E1216" s="1">
        <v>0</v>
      </c>
      <c r="F1216" s="1">
        <v>0</v>
      </c>
      <c r="G1216" s="2">
        <f t="shared" si="22"/>
        <v>292372.71050000004</v>
      </c>
      <c r="H1216" s="2">
        <f t="shared" si="23"/>
        <v>0.3999999999650754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183064.16</v>
      </c>
      <c r="D1217" s="1">
        <f>BILANCA!E240</f>
        <v>206227.26</v>
      </c>
      <c r="E1217" s="1">
        <v>0</v>
      </c>
      <c r="F1217" s="1">
        <v>0</v>
      </c>
      <c r="G1217" s="2">
        <f t="shared" si="22"/>
        <v>139351.37112000003</v>
      </c>
      <c r="H1217" s="2">
        <f t="shared" si="23"/>
        <v>0.42000000001280569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207790.54</v>
      </c>
      <c r="D1218" s="1">
        <f>BILANCA!E241</f>
        <v>225754.64</v>
      </c>
      <c r="E1218" s="1">
        <v>0</v>
      </c>
      <c r="F1218" s="1">
        <v>0</v>
      </c>
      <c r="G1218" s="2">
        <f t="shared" si="22"/>
        <v>154935.4577</v>
      </c>
      <c r="H1218" s="2">
        <f t="shared" si="23"/>
        <v>0.81999999997788109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51410.31</v>
      </c>
      <c r="D1219" s="1">
        <f>BILANCA!E242</f>
        <v>90392.99</v>
      </c>
      <c r="E1219" s="1">
        <v>0</v>
      </c>
      <c r="F1219" s="1">
        <v>0</v>
      </c>
      <c r="G1219" s="2">
        <f t="shared" si="22"/>
        <v>54798.324439999997</v>
      </c>
      <c r="H1219" s="2">
        <f t="shared" si="23"/>
        <v>0.319999999992433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51410.31</v>
      </c>
      <c r="D1220" s="1">
        <f>BILANCA!E243</f>
        <v>90392.99</v>
      </c>
      <c r="E1220" s="1">
        <v>0</v>
      </c>
      <c r="F1220" s="1">
        <v>0</v>
      </c>
      <c r="G1220" s="2">
        <f t="shared" si="22"/>
        <v>55030.520730000004</v>
      </c>
      <c r="H1220" s="2">
        <f t="shared" si="23"/>
        <v>0.319999999992433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123650.72</v>
      </c>
      <c r="D1222" s="1">
        <f>BILANCA!E245</f>
        <v>133744.72</v>
      </c>
      <c r="E1222" s="1">
        <v>0</v>
      </c>
      <c r="F1222" s="1">
        <v>0</v>
      </c>
      <c r="G1222" s="2">
        <f t="shared" si="22"/>
        <v>93482.498240000001</v>
      </c>
      <c r="H1222" s="2">
        <f t="shared" si="23"/>
        <v>0.55999999999767169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123650.72</v>
      </c>
      <c r="D1223" s="1">
        <f>BILANCA!E246</f>
        <v>133744.72</v>
      </c>
      <c r="E1223" s="1">
        <v>0</v>
      </c>
      <c r="F1223" s="1">
        <v>0</v>
      </c>
      <c r="G1223" s="2">
        <f t="shared" si="22"/>
        <v>93873.638399999996</v>
      </c>
      <c r="H1223" s="2">
        <f t="shared" si="23"/>
        <v>0.55999999999767169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123650.72</v>
      </c>
      <c r="D1224" s="1">
        <f>BILANCA!E247</f>
        <v>133744.72</v>
      </c>
      <c r="E1224" s="1">
        <v>0</v>
      </c>
      <c r="F1224" s="1">
        <v>0</v>
      </c>
      <c r="G1224" s="2">
        <f t="shared" si="22"/>
        <v>94264.778560000006</v>
      </c>
      <c r="H1224" s="2">
        <f t="shared" si="23"/>
        <v>0.55999999999767169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833.62</v>
      </c>
      <c r="D1232" s="1">
        <f>BILANCA!E255</f>
        <v>1522.92</v>
      </c>
      <c r="E1232" s="1">
        <v>0</v>
      </c>
      <c r="F1232" s="1">
        <v>0</v>
      </c>
      <c r="G1232" s="2">
        <f t="shared" si="22"/>
        <v>965.98554000000001</v>
      </c>
      <c r="H1232" s="2">
        <f t="shared" si="23"/>
        <v>0.45999999999992269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833.62</v>
      </c>
      <c r="D1241" s="1">
        <f>BILANCA!E265</f>
        <v>1523.02</v>
      </c>
      <c r="E1241" s="1">
        <v>0</v>
      </c>
      <c r="F1241" s="1">
        <v>0</v>
      </c>
      <c r="G1241" s="2">
        <f t="shared" si="22"/>
        <v>1000.95228</v>
      </c>
      <c r="H1241" s="2">
        <f t="shared" si="23"/>
        <v>0.39999999999997726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13244.93</v>
      </c>
      <c r="D1244" s="1">
        <f>BILANCA!E268</f>
        <v>15733.43</v>
      </c>
      <c r="E1244" s="1">
        <v>0</v>
      </c>
      <c r="F1244" s="1">
        <v>0</v>
      </c>
      <c r="G1244" s="2">
        <f t="shared" si="24"/>
        <v>11669.777190000001</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1691.22</v>
      </c>
      <c r="D1245" s="1">
        <f>BILANCA!E269</f>
        <v>234.14</v>
      </c>
      <c r="E1245" s="1">
        <v>0</v>
      </c>
      <c r="F1245" s="1">
        <v>0</v>
      </c>
      <c r="G1245" s="2">
        <f t="shared" si="24"/>
        <v>565.78899999999999</v>
      </c>
      <c r="H1245" s="2">
        <f t="shared" si="23"/>
        <v>0.36000000000001364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778.67</v>
      </c>
      <c r="D1246" s="1">
        <f>BILANCA!E270</f>
        <v>0</v>
      </c>
      <c r="E1246" s="1">
        <v>0</v>
      </c>
      <c r="F1246" s="1">
        <v>0</v>
      </c>
      <c r="G1246" s="2">
        <f t="shared" si="24"/>
        <v>204.79021</v>
      </c>
      <c r="H1246" s="2">
        <f t="shared" si="23"/>
        <v>0.33000000000004093</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432.08</v>
      </c>
      <c r="D1247" s="1">
        <f>BILANCA!E271</f>
        <v>432.08</v>
      </c>
      <c r="E1247" s="1">
        <v>0</v>
      </c>
      <c r="F1247" s="1">
        <v>0</v>
      </c>
      <c r="G1247" s="2">
        <f t="shared" si="24"/>
        <v>342.20735999999999</v>
      </c>
      <c r="H1247" s="2">
        <f t="shared" si="23"/>
        <v>0.15999999999996817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127039.78</v>
      </c>
      <c r="D1264" s="1">
        <f>BILANCA!E288</f>
        <v>156989.88</v>
      </c>
      <c r="E1264" s="1">
        <v>0</v>
      </c>
      <c r="F1264" s="1">
        <v>0</v>
      </c>
      <c r="G1264" s="2">
        <f t="shared" si="24"/>
        <v>123926.49074000001</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4574.83</v>
      </c>
      <c r="E1266" s="1">
        <v>0</v>
      </c>
      <c r="F1266" s="1">
        <v>0</v>
      </c>
      <c r="G1266" s="2">
        <f t="shared" si="24"/>
        <v>2589.3537799999999</v>
      </c>
      <c r="H1266" s="2">
        <f t="shared" si="23"/>
        <v>0.17000000000007276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15459.47</v>
      </c>
      <c r="D1274" s="1">
        <f>BILANCA!E298</f>
        <v>17947.97</v>
      </c>
      <c r="E1274" s="1">
        <v>0</v>
      </c>
      <c r="F1274" s="1">
        <v>0</v>
      </c>
      <c r="G1274" s="2">
        <f t="shared" si="24"/>
        <v>14944.424309999999</v>
      </c>
      <c r="H1274" s="2">
        <f t="shared" si="23"/>
        <v>0.49999999999818101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1318521.23</v>
      </c>
      <c r="D1408" s="1">
        <f>'RAS-funkcijski'!E114</f>
        <v>1744729.71</v>
      </c>
      <c r="E1408" s="1">
        <v>0</v>
      </c>
      <c r="F1408" s="1">
        <v>0</v>
      </c>
      <c r="G1408" s="2">
        <f t="shared" si="24"/>
        <v>528877.87150000001</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1318521.23</v>
      </c>
      <c r="D1412" s="1">
        <f>'RAS-funkcijski'!E118</f>
        <v>1744729.71</v>
      </c>
      <c r="E1412" s="1">
        <v>0</v>
      </c>
      <c r="F1412" s="1">
        <v>0</v>
      </c>
      <c r="G1412" s="2">
        <f t="shared" si="24"/>
        <v>548109.79410000006</v>
      </c>
      <c r="H1412" s="2">
        <f t="shared" si="27"/>
        <v>0.52000000001862645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1318521.23</v>
      </c>
      <c r="D1414" s="1">
        <f>'RAS-funkcijski'!E120</f>
        <v>1744729.71</v>
      </c>
      <c r="E1414" s="1">
        <v>0</v>
      </c>
      <c r="F1414" s="1">
        <v>0</v>
      </c>
      <c r="G1414" s="2">
        <f t="shared" si="24"/>
        <v>557725.75540000002</v>
      </c>
      <c r="H1414" s="2">
        <f t="shared" si="27"/>
        <v>0.52000000001862645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1318521.23</v>
      </c>
      <c r="D1435" s="13">
        <f>'RAS-funkcijski'!E141</f>
        <v>1744729.71</v>
      </c>
      <c r="E1435" s="13">
        <v>0</v>
      </c>
      <c r="F1435" s="13">
        <v>0</v>
      </c>
      <c r="G1435" s="14">
        <f t="shared" si="24"/>
        <v>658693.34905000008</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29951</v>
      </c>
      <c r="D1436" s="6">
        <f>'P-VRIO'!E5</f>
        <v>0</v>
      </c>
      <c r="E1436" s="6">
        <v>0</v>
      </c>
      <c r="F1436" s="6">
        <v>0</v>
      </c>
      <c r="G1436" s="7">
        <f t="shared" si="24"/>
        <v>29.951000000000001</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29951</v>
      </c>
      <c r="D1453" s="1">
        <f>'P-VRIO'!E22</f>
        <v>0</v>
      </c>
      <c r="E1453" s="1">
        <v>0</v>
      </c>
      <c r="F1453" s="1">
        <v>0</v>
      </c>
      <c r="G1453" s="2">
        <f t="shared" si="24"/>
        <v>539.11799999999994</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29951</v>
      </c>
      <c r="D1454" s="1">
        <f>'P-VRIO'!E23</f>
        <v>0</v>
      </c>
      <c r="E1454" s="1">
        <v>0</v>
      </c>
      <c r="F1454" s="1">
        <v>0</v>
      </c>
      <c r="G1454" s="2">
        <f t="shared" si="24"/>
        <v>569.06899999999996</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29951</v>
      </c>
      <c r="D1455" s="1">
        <f>'P-VRIO'!E24</f>
        <v>0</v>
      </c>
      <c r="E1455" s="1">
        <v>0</v>
      </c>
      <c r="F1455" s="1">
        <v>0</v>
      </c>
      <c r="G1455" s="2">
        <f t="shared" si="24"/>
        <v>599.02</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127039.78</v>
      </c>
      <c r="D1480" s="6"/>
      <c r="E1480" s="6">
        <v>0</v>
      </c>
      <c r="F1480" s="6">
        <v>0</v>
      </c>
      <c r="G1480" s="7">
        <f t="shared" ref="G1480:G1580" si="34">B1480/1000*C1480</f>
        <v>127.03978000000001</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2289855.9500000002</v>
      </c>
      <c r="D1481" s="1">
        <v>0</v>
      </c>
      <c r="E1481" s="1">
        <v>0</v>
      </c>
      <c r="F1481" s="1">
        <v>0</v>
      </c>
      <c r="G1481" s="2">
        <f t="shared" si="34"/>
        <v>4579.7119000000002</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2226768.04</v>
      </c>
      <c r="D1483" s="1">
        <v>0</v>
      </c>
      <c r="E1483" s="1">
        <v>0</v>
      </c>
      <c r="F1483" s="1">
        <v>0</v>
      </c>
      <c r="G1483" s="2">
        <f t="shared" si="34"/>
        <v>8907.0721599999997</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1450688.06</v>
      </c>
      <c r="D1484" s="1">
        <v>0</v>
      </c>
      <c r="E1484" s="1">
        <v>0</v>
      </c>
      <c r="F1484" s="1">
        <v>0</v>
      </c>
      <c r="G1484" s="2">
        <f t="shared" si="34"/>
        <v>7253.4403000000002</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204998.65</v>
      </c>
      <c r="D1485" s="1">
        <v>0</v>
      </c>
      <c r="E1485" s="1">
        <v>0</v>
      </c>
      <c r="F1485" s="1">
        <v>0</v>
      </c>
      <c r="G1485" s="2">
        <f t="shared" si="34"/>
        <v>1229.9919</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1234.99</v>
      </c>
      <c r="D1486" s="1">
        <v>0</v>
      </c>
      <c r="E1486" s="1">
        <v>0</v>
      </c>
      <c r="F1486" s="1">
        <v>0</v>
      </c>
      <c r="G1486" s="2">
        <f t="shared" si="34"/>
        <v>8.6449300000000004</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567357.84</v>
      </c>
      <c r="D1489" s="1">
        <v>0</v>
      </c>
      <c r="E1489" s="1">
        <v>0</v>
      </c>
      <c r="F1489" s="1">
        <v>0</v>
      </c>
      <c r="G1489" s="2">
        <f t="shared" si="34"/>
        <v>5673.5783999999994</v>
      </c>
      <c r="H1489" s="2">
        <f t="shared" si="35"/>
        <v>0.16000000003259629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2488.5</v>
      </c>
      <c r="D1491" s="1">
        <v>0</v>
      </c>
      <c r="E1491" s="1">
        <v>0</v>
      </c>
      <c r="F1491" s="1">
        <v>0</v>
      </c>
      <c r="G1491" s="2">
        <f t="shared" si="34"/>
        <v>29.862000000000002</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63087.91</v>
      </c>
      <c r="D1492" s="1">
        <v>0</v>
      </c>
      <c r="E1492" s="1">
        <v>0</v>
      </c>
      <c r="F1492" s="1">
        <v>0</v>
      </c>
      <c r="G1492" s="2">
        <f t="shared" si="34"/>
        <v>820.14283</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2255331.02</v>
      </c>
      <c r="D1499" s="1">
        <v>0</v>
      </c>
      <c r="E1499" s="1">
        <v>0</v>
      </c>
      <c r="F1499" s="1">
        <v>0</v>
      </c>
      <c r="G1499" s="2">
        <f t="shared" si="34"/>
        <v>45106.6204</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2196817.94</v>
      </c>
      <c r="D1501" s="1">
        <v>0</v>
      </c>
      <c r="E1501" s="1">
        <v>0</v>
      </c>
      <c r="F1501" s="1">
        <v>0</v>
      </c>
      <c r="G1501" s="2">
        <f t="shared" si="34"/>
        <v>48329.994679999996</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1429960.16</v>
      </c>
      <c r="D1502" s="1">
        <v>0</v>
      </c>
      <c r="E1502" s="1">
        <v>0</v>
      </c>
      <c r="F1502" s="1">
        <v>0</v>
      </c>
      <c r="G1502" s="2">
        <f t="shared" si="34"/>
        <v>32889.083679999996</v>
      </c>
      <c r="H1502" s="2">
        <f t="shared" si="35"/>
        <v>0.15999999991618097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198269.06</v>
      </c>
      <c r="D1503" s="1">
        <v>0</v>
      </c>
      <c r="E1503" s="1">
        <v>0</v>
      </c>
      <c r="F1503" s="1">
        <v>0</v>
      </c>
      <c r="G1503" s="2">
        <f t="shared" si="34"/>
        <v>4758.4574400000001</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1230.8800000000001</v>
      </c>
      <c r="D1504" s="1">
        <v>0</v>
      </c>
      <c r="E1504" s="1">
        <v>0</v>
      </c>
      <c r="F1504" s="1">
        <v>0</v>
      </c>
      <c r="G1504" s="2">
        <f t="shared" si="34"/>
        <v>30.772000000000006</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567357.84</v>
      </c>
      <c r="D1507" s="1">
        <v>0</v>
      </c>
      <c r="E1507" s="1">
        <v>0</v>
      </c>
      <c r="F1507" s="1">
        <v>0</v>
      </c>
      <c r="G1507" s="2">
        <f t="shared" si="34"/>
        <v>15886.01952</v>
      </c>
      <c r="H1507" s="2">
        <f t="shared" si="35"/>
        <v>0.16000000003259629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58513.08</v>
      </c>
      <c r="D1510" s="1">
        <v>0</v>
      </c>
      <c r="E1510" s="1">
        <v>0</v>
      </c>
      <c r="F1510" s="1">
        <v>0</v>
      </c>
      <c r="G1510" s="2">
        <f t="shared" si="34"/>
        <v>1813.9054800000001</v>
      </c>
      <c r="H1510" s="2">
        <f t="shared" si="35"/>
        <v>8.000000000174623E-2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161564.70999999996</v>
      </c>
      <c r="D1517" s="1">
        <v>0</v>
      </c>
      <c r="E1517" s="1">
        <v>0</v>
      </c>
      <c r="F1517" s="1">
        <v>0</v>
      </c>
      <c r="G1517" s="2">
        <f t="shared" si="34"/>
        <v>6139.4589799999985</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15733.43</v>
      </c>
      <c r="D1518" s="1">
        <v>0</v>
      </c>
      <c r="E1518" s="1">
        <v>0</v>
      </c>
      <c r="F1518" s="1">
        <v>0</v>
      </c>
      <c r="G1518" s="2">
        <f t="shared" si="34"/>
        <v>613.60377000000005</v>
      </c>
      <c r="H1518" s="2">
        <f t="shared" si="35"/>
        <v>0.43000000000029104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15733.43</v>
      </c>
      <c r="D1524" s="1">
        <v>0</v>
      </c>
      <c r="E1524" s="1">
        <v>0</v>
      </c>
      <c r="F1524" s="1">
        <v>0</v>
      </c>
      <c r="G1524" s="2">
        <f t="shared" si="34"/>
        <v>708.00434999999993</v>
      </c>
      <c r="H1524" s="2">
        <f t="shared" si="35"/>
        <v>0.43000000000029104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15733.43</v>
      </c>
      <c r="D1525" s="1">
        <v>0</v>
      </c>
      <c r="E1525" s="1">
        <v>0</v>
      </c>
      <c r="F1525" s="1">
        <v>0</v>
      </c>
      <c r="G1525" s="2">
        <f t="shared" si="34"/>
        <v>723.73778000000004</v>
      </c>
      <c r="H1525" s="2">
        <f t="shared" si="35"/>
        <v>0.43000000000029104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15733.43</v>
      </c>
      <c r="D1528" s="1">
        <v>0</v>
      </c>
      <c r="E1528" s="1">
        <v>0</v>
      </c>
      <c r="F1528" s="1">
        <v>0</v>
      </c>
      <c r="G1528" s="2">
        <f t="shared" si="34"/>
        <v>770.93807000000004</v>
      </c>
      <c r="H1528" s="2">
        <f t="shared" si="35"/>
        <v>0.43000000000029104</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145831.28</v>
      </c>
      <c r="D1576" s="1">
        <v>0</v>
      </c>
      <c r="E1576" s="1">
        <v>0</v>
      </c>
      <c r="F1576" s="1">
        <v>0</v>
      </c>
      <c r="G1576" s="2">
        <f t="shared" si="34"/>
        <v>14145.63416</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141256.45000000001</v>
      </c>
      <c r="D1578" s="1">
        <v>0</v>
      </c>
      <c r="E1578" s="1">
        <v>0</v>
      </c>
      <c r="F1578" s="1">
        <v>0</v>
      </c>
      <c r="G1578" s="2">
        <f t="shared" si="34"/>
        <v>13984.388550000001</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4574.83</v>
      </c>
      <c r="D1579" s="1">
        <v>0</v>
      </c>
      <c r="E1579" s="1">
        <v>0</v>
      </c>
      <c r="F1579" s="1">
        <v>0</v>
      </c>
      <c r="G1579" s="2">
        <f t="shared" si="34"/>
        <v>457.483</v>
      </c>
      <c r="H1579" s="2">
        <f t="shared" si="35"/>
        <v>0.17000000000007276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18678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1364049.14</v>
      </c>
      <c r="I16" s="170">
        <f>'PR-RAS'!E6</f>
        <v>1754823.71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1285157.8500000001</v>
      </c>
      <c r="I17" s="170">
        <f>'PR-RAS'!E151</f>
        <v>1681641.7999999998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123650.71999999991</v>
      </c>
      <c r="I18" s="170">
        <f>'PR-RAS'!E645</f>
        <v>133744.72000000023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335819.18</v>
      </c>
      <c r="I20" s="173">
        <f>BILANCA!E7</f>
        <v>340703.87999999995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255149.33000000002</v>
      </c>
      <c r="I21" s="175">
        <f>BILANCA!E68</f>
        <v>297717.38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127039.78</v>
      </c>
      <c r="I22" s="175">
        <f>BILANCA!E176</f>
        <v>161564.71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463928.73</v>
      </c>
      <c r="I23" s="177">
        <f>BILANCA!E237</f>
        <v>476856.55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1318521.23</v>
      </c>
      <c r="I27" s="175">
        <f>'RAS-funkcijski'!E114</f>
        <v>1744729.71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1318521.23</v>
      </c>
      <c r="I28" s="179">
        <f>'RAS-funkcijski'!E141</f>
        <v>1744729.71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29951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29951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127039.78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161564.70999999996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15733.43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145831.28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1364049.14</v>
      </c>
      <c r="E6" s="51">
        <f>E7+E44+E50+E82+E106+E124+E133+E139</f>
        <v>1754823.71</v>
      </c>
      <c r="F6" s="52">
        <f t="shared" ref="F6:F131" si="0">IF(D6&lt;&gt;0,IF(E6/D6&gt;=100,"&gt;&gt;100",E6/D6*100),"-")</f>
        <v>128.64812993467376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1215074.49</v>
      </c>
      <c r="E50" s="51">
        <f>E51+E54+E59+E62+E65+E68+E71+E74+E77</f>
        <v>1490632.57</v>
      </c>
      <c r="F50" s="52">
        <f t="shared" si="0"/>
        <v>122.67828699127739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1165996.0900000001</v>
      </c>
      <c r="E68" s="51">
        <f t="shared" si="15"/>
        <v>1440952.57</v>
      </c>
      <c r="F68" s="52">
        <f t="shared" si="0"/>
        <v>123.58125231792158</v>
      </c>
    </row>
    <row r="69" spans="1:6" ht="12.75" customHeight="1" x14ac:dyDescent="0.2">
      <c r="A69" s="53" t="s">
        <v>184</v>
      </c>
      <c r="B69" s="85" t="s">
        <v>185</v>
      </c>
      <c r="C69" s="50" t="s">
        <v>184</v>
      </c>
      <c r="D69" s="242">
        <v>1165996.0900000001</v>
      </c>
      <c r="E69" s="242">
        <v>1440952.57</v>
      </c>
      <c r="F69" s="52">
        <f t="shared" si="0"/>
        <v>123.58125231792158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49078.400000000001</v>
      </c>
      <c r="E74" s="51">
        <f t="shared" si="17"/>
        <v>49680</v>
      </c>
      <c r="F74" s="52">
        <f t="shared" si="0"/>
        <v>101.22579383190975</v>
      </c>
    </row>
    <row r="75" spans="1:6" ht="12.75" customHeight="1" x14ac:dyDescent="0.2">
      <c r="A75" s="53" t="s">
        <v>196</v>
      </c>
      <c r="B75" s="85" t="s">
        <v>197</v>
      </c>
      <c r="C75" s="50" t="s">
        <v>196</v>
      </c>
      <c r="D75" s="242">
        <v>49078.400000000001</v>
      </c>
      <c r="E75" s="242">
        <v>49680</v>
      </c>
      <c r="F75" s="52">
        <f t="shared" si="0"/>
        <v>101.22579383190975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7.0000000000000007E-2</v>
      </c>
      <c r="E82" s="51">
        <f t="shared" si="19"/>
        <v>0.94</v>
      </c>
      <c r="F82" s="52">
        <f t="shared" si="0"/>
        <v>1342.8571428571427</v>
      </c>
    </row>
    <row r="83" spans="1:6" ht="12.75" customHeight="1" x14ac:dyDescent="0.2">
      <c r="A83" s="53">
        <v>641</v>
      </c>
      <c r="B83" s="85" t="s">
        <v>212</v>
      </c>
      <c r="C83" s="50" t="s">
        <v>213</v>
      </c>
      <c r="D83" s="51">
        <f t="shared" ref="D83:E83" si="20">SUM(D84:D90)</f>
        <v>7.0000000000000007E-2</v>
      </c>
      <c r="E83" s="51">
        <f t="shared" si="20"/>
        <v>0.94</v>
      </c>
      <c r="F83" s="52">
        <f t="shared" si="0"/>
        <v>1342.8571428571427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7.0000000000000007E-2</v>
      </c>
      <c r="E85" s="242">
        <v>0.94</v>
      </c>
      <c r="F85" s="52">
        <f t="shared" si="0"/>
        <v>1342.8571428571427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253.13</v>
      </c>
      <c r="E106" s="51">
        <f t="shared" si="23"/>
        <v>220</v>
      </c>
      <c r="F106" s="52">
        <f t="shared" si="0"/>
        <v>86.911863469363567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253.13</v>
      </c>
      <c r="E112" s="51">
        <f t="shared" si="25"/>
        <v>220</v>
      </c>
      <c r="F112" s="52">
        <f t="shared" si="0"/>
        <v>86.911863469363567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253.13</v>
      </c>
      <c r="E117" s="242">
        <v>220</v>
      </c>
      <c r="F117" s="52">
        <f t="shared" si="0"/>
        <v>86.911863469363567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53996.45</v>
      </c>
      <c r="E124" s="51">
        <f t="shared" si="27"/>
        <v>92770.2</v>
      </c>
      <c r="F124" s="52">
        <f t="shared" si="0"/>
        <v>171.8079614493175</v>
      </c>
    </row>
    <row r="125" spans="1:6" ht="12.75" customHeight="1" x14ac:dyDescent="0.2">
      <c r="A125" s="53">
        <v>661</v>
      </c>
      <c r="B125" s="86" t="s">
        <v>296</v>
      </c>
      <c r="C125" s="50" t="s">
        <v>297</v>
      </c>
      <c r="D125" s="51">
        <f t="shared" ref="D125:E125" si="28">SUM(D126:D127)</f>
        <v>48932.84</v>
      </c>
      <c r="E125" s="51">
        <f t="shared" si="28"/>
        <v>78709.7</v>
      </c>
      <c r="F125" s="52">
        <f t="shared" si="0"/>
        <v>160.85250723236175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48932.84</v>
      </c>
      <c r="E127" s="242">
        <v>78709.7</v>
      </c>
      <c r="F127" s="52">
        <f t="shared" si="0"/>
        <v>160.85250723236175</v>
      </c>
    </row>
    <row r="128" spans="1:6" ht="24" x14ac:dyDescent="0.2">
      <c r="A128" s="53">
        <v>663</v>
      </c>
      <c r="B128" s="231" t="s">
        <v>302</v>
      </c>
      <c r="C128" s="50" t="s">
        <v>303</v>
      </c>
      <c r="D128" s="51">
        <f t="shared" ref="D128:E128" si="29">SUM(D129:D132)</f>
        <v>5063.6099999999997</v>
      </c>
      <c r="E128" s="51">
        <f t="shared" si="29"/>
        <v>14060.5</v>
      </c>
      <c r="F128" s="52">
        <f t="shared" si="0"/>
        <v>277.67738826647394</v>
      </c>
    </row>
    <row r="129" spans="1:6" ht="12.75" customHeight="1" x14ac:dyDescent="0.2">
      <c r="A129" s="53">
        <v>6631</v>
      </c>
      <c r="B129" s="86" t="s">
        <v>304</v>
      </c>
      <c r="C129" s="50" t="s">
        <v>305</v>
      </c>
      <c r="D129" s="242">
        <v>5063.6099999999997</v>
      </c>
      <c r="E129" s="242">
        <v>14060.5</v>
      </c>
      <c r="F129" s="52">
        <f t="shared" si="0"/>
        <v>277.67738826647394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94725</v>
      </c>
      <c r="E133" s="51">
        <f t="shared" si="30"/>
        <v>171200</v>
      </c>
      <c r="F133" s="52">
        <f t="shared" ref="F133:F223" si="31">IF(D133&lt;&gt;0,IF(E133/D133&gt;=100,"&gt;&gt;100",E133/D133*100),"-")</f>
        <v>180.73370282396411</v>
      </c>
    </row>
    <row r="134" spans="1:6" ht="24" x14ac:dyDescent="0.2">
      <c r="A134" s="53">
        <v>671</v>
      </c>
      <c r="B134" s="232" t="s">
        <v>314</v>
      </c>
      <c r="C134" s="50" t="s">
        <v>315</v>
      </c>
      <c r="D134" s="51">
        <f t="shared" ref="D134:E134" si="32">SUM(D135:D137)</f>
        <v>94725</v>
      </c>
      <c r="E134" s="51">
        <f t="shared" si="32"/>
        <v>171200</v>
      </c>
      <c r="F134" s="52">
        <f t="shared" si="31"/>
        <v>180.73370282396411</v>
      </c>
    </row>
    <row r="135" spans="1:6" ht="12.75" customHeight="1" x14ac:dyDescent="0.2">
      <c r="A135" s="53">
        <v>6711</v>
      </c>
      <c r="B135" s="85" t="s">
        <v>316</v>
      </c>
      <c r="C135" s="50" t="s">
        <v>317</v>
      </c>
      <c r="D135" s="242">
        <v>94725</v>
      </c>
      <c r="E135" s="242">
        <v>131200</v>
      </c>
      <c r="F135" s="52">
        <f t="shared" si="31"/>
        <v>138.50620216415942</v>
      </c>
    </row>
    <row r="136" spans="1:6" ht="24" x14ac:dyDescent="0.2">
      <c r="A136" s="53">
        <v>6712</v>
      </c>
      <c r="B136" s="232" t="s">
        <v>318</v>
      </c>
      <c r="C136" s="50" t="s">
        <v>319</v>
      </c>
      <c r="D136" s="242">
        <v>0</v>
      </c>
      <c r="E136" s="242">
        <v>40000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1285157.8500000001</v>
      </c>
      <c r="E151" s="51">
        <f t="shared" si="35"/>
        <v>1681641.7999999998</v>
      </c>
      <c r="F151" s="52">
        <f t="shared" si="31"/>
        <v>130.85099235086176</v>
      </c>
    </row>
    <row r="152" spans="1:6" ht="12.75" customHeight="1" x14ac:dyDescent="0.2">
      <c r="A152" s="53">
        <v>31</v>
      </c>
      <c r="B152" s="85" t="s">
        <v>349</v>
      </c>
      <c r="C152" s="50" t="s">
        <v>35</v>
      </c>
      <c r="D152" s="51">
        <f t="shared" ref="D152:E152" si="36">D153+D158+D159</f>
        <v>1128455.1200000001</v>
      </c>
      <c r="E152" s="51">
        <f t="shared" si="36"/>
        <v>1428830.2599999998</v>
      </c>
      <c r="F152" s="52">
        <f t="shared" si="31"/>
        <v>126.6182619650837</v>
      </c>
    </row>
    <row r="153" spans="1:6" ht="12.75" customHeight="1" x14ac:dyDescent="0.2">
      <c r="A153" s="53">
        <v>311</v>
      </c>
      <c r="B153" s="85" t="s">
        <v>350</v>
      </c>
      <c r="C153" s="50" t="s">
        <v>351</v>
      </c>
      <c r="D153" s="51">
        <f t="shared" ref="D153:E153" si="37">SUM(D154:D157)</f>
        <v>936268.08</v>
      </c>
      <c r="E153" s="51">
        <f t="shared" si="37"/>
        <v>1183925.5499999998</v>
      </c>
      <c r="F153" s="52">
        <f t="shared" si="31"/>
        <v>126.45155541348797</v>
      </c>
    </row>
    <row r="154" spans="1:6" ht="12.75" customHeight="1" x14ac:dyDescent="0.2">
      <c r="A154" s="53">
        <v>3111</v>
      </c>
      <c r="B154" s="85" t="s">
        <v>352</v>
      </c>
      <c r="C154" s="50" t="s">
        <v>353</v>
      </c>
      <c r="D154" s="242">
        <v>868579.37</v>
      </c>
      <c r="E154" s="242">
        <v>1092116.1299999999</v>
      </c>
      <c r="F154" s="52">
        <f t="shared" si="31"/>
        <v>125.7359048258307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67688.710000000006</v>
      </c>
      <c r="E156" s="242">
        <v>63052.89</v>
      </c>
      <c r="F156" s="52">
        <f t="shared" si="31"/>
        <v>93.151265550783862</v>
      </c>
    </row>
    <row r="157" spans="1:6" ht="12.75" customHeight="1" x14ac:dyDescent="0.2">
      <c r="A157" s="53">
        <v>3114</v>
      </c>
      <c r="B157" s="85" t="s">
        <v>358</v>
      </c>
      <c r="C157" s="50" t="s">
        <v>359</v>
      </c>
      <c r="D157" s="242">
        <v>0</v>
      </c>
      <c r="E157" s="242">
        <v>28756.53</v>
      </c>
      <c r="F157" s="52" t="str">
        <f t="shared" si="31"/>
        <v>-</v>
      </c>
    </row>
    <row r="158" spans="1:6" ht="12.75" customHeight="1" x14ac:dyDescent="0.2">
      <c r="A158" s="53">
        <v>312</v>
      </c>
      <c r="B158" s="85" t="s">
        <v>360</v>
      </c>
      <c r="C158" s="50" t="s">
        <v>361</v>
      </c>
      <c r="D158" s="242">
        <v>37706.910000000003</v>
      </c>
      <c r="E158" s="242">
        <v>49550.01</v>
      </c>
      <c r="F158" s="52">
        <f t="shared" si="31"/>
        <v>131.40830155533826</v>
      </c>
    </row>
    <row r="159" spans="1:6" ht="12.75" customHeight="1" x14ac:dyDescent="0.2">
      <c r="A159" s="53">
        <v>313</v>
      </c>
      <c r="B159" s="85" t="s">
        <v>362</v>
      </c>
      <c r="C159" s="50" t="s">
        <v>363</v>
      </c>
      <c r="D159" s="51">
        <f t="shared" ref="D159:E159" si="38">SUM(D160:D162)</f>
        <v>154480.13</v>
      </c>
      <c r="E159" s="51">
        <f t="shared" si="38"/>
        <v>195354.7</v>
      </c>
      <c r="F159" s="52">
        <f t="shared" si="31"/>
        <v>126.4594352684711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154480.13</v>
      </c>
      <c r="E161" s="242">
        <v>195348.69</v>
      </c>
      <c r="F161" s="52">
        <f t="shared" si="31"/>
        <v>126.45554480048663</v>
      </c>
    </row>
    <row r="162" spans="1:6" ht="12.75" customHeight="1" x14ac:dyDescent="0.2">
      <c r="A162" s="53">
        <v>3133</v>
      </c>
      <c r="B162" s="85" t="s">
        <v>367</v>
      </c>
      <c r="C162" s="50" t="s">
        <v>368</v>
      </c>
      <c r="D162" s="242">
        <v>0</v>
      </c>
      <c r="E162" s="242">
        <v>6.01</v>
      </c>
      <c r="F162" s="52" t="str">
        <f t="shared" si="31"/>
        <v>-</v>
      </c>
    </row>
    <row r="163" spans="1:6" ht="12.75" customHeight="1" x14ac:dyDescent="0.2">
      <c r="A163" s="53">
        <v>32</v>
      </c>
      <c r="B163" s="85" t="s">
        <v>369</v>
      </c>
      <c r="C163" s="50" t="s">
        <v>370</v>
      </c>
      <c r="D163" s="51">
        <f t="shared" ref="D163:E163" si="39">D164+D169+D177+D187+D188</f>
        <v>155750.89999999997</v>
      </c>
      <c r="E163" s="51">
        <f t="shared" si="39"/>
        <v>251623.27000000002</v>
      </c>
      <c r="F163" s="52">
        <f t="shared" si="31"/>
        <v>161.55493804530187</v>
      </c>
    </row>
    <row r="164" spans="1:6" ht="12.75" customHeight="1" x14ac:dyDescent="0.2">
      <c r="A164" s="53">
        <v>321</v>
      </c>
      <c r="B164" s="85" t="s">
        <v>371</v>
      </c>
      <c r="C164" s="50" t="s">
        <v>372</v>
      </c>
      <c r="D164" s="51">
        <f t="shared" ref="D164:E164" si="40">SUM(D165:D168)</f>
        <v>44491.189999999995</v>
      </c>
      <c r="E164" s="51">
        <f t="shared" si="40"/>
        <v>91083.61</v>
      </c>
      <c r="F164" s="52">
        <f t="shared" si="31"/>
        <v>204.722800176844</v>
      </c>
    </row>
    <row r="165" spans="1:6" ht="12.75" customHeight="1" x14ac:dyDescent="0.2">
      <c r="A165" s="53">
        <v>3211</v>
      </c>
      <c r="B165" s="85" t="s">
        <v>373</v>
      </c>
      <c r="C165" s="50" t="s">
        <v>374</v>
      </c>
      <c r="D165" s="242">
        <v>20340.66</v>
      </c>
      <c r="E165" s="242">
        <v>33458.239999999998</v>
      </c>
      <c r="F165" s="52">
        <f t="shared" si="31"/>
        <v>164.4894511780837</v>
      </c>
    </row>
    <row r="166" spans="1:6" ht="12.75" customHeight="1" x14ac:dyDescent="0.2">
      <c r="A166" s="53">
        <v>3212</v>
      </c>
      <c r="B166" s="85" t="s">
        <v>375</v>
      </c>
      <c r="C166" s="50" t="s">
        <v>376</v>
      </c>
      <c r="D166" s="242">
        <v>18108.43</v>
      </c>
      <c r="E166" s="242">
        <v>19743.46</v>
      </c>
      <c r="F166" s="52">
        <f t="shared" si="31"/>
        <v>109.02910964672255</v>
      </c>
    </row>
    <row r="167" spans="1:6" ht="12.75" customHeight="1" x14ac:dyDescent="0.2">
      <c r="A167" s="53">
        <v>3213</v>
      </c>
      <c r="B167" s="85" t="s">
        <v>377</v>
      </c>
      <c r="C167" s="50" t="s">
        <v>378</v>
      </c>
      <c r="D167" s="242">
        <v>2331.54</v>
      </c>
      <c r="E167" s="242">
        <v>33251.93</v>
      </c>
      <c r="F167" s="52">
        <f t="shared" si="31"/>
        <v>1426.1788345900134</v>
      </c>
    </row>
    <row r="168" spans="1:6" ht="12.75" customHeight="1" x14ac:dyDescent="0.2">
      <c r="A168" s="53">
        <v>3214</v>
      </c>
      <c r="B168" s="85" t="s">
        <v>379</v>
      </c>
      <c r="C168" s="50" t="s">
        <v>380</v>
      </c>
      <c r="D168" s="242">
        <v>3710.56</v>
      </c>
      <c r="E168" s="242">
        <v>4629.9799999999996</v>
      </c>
      <c r="F168" s="52">
        <f t="shared" si="31"/>
        <v>124.77847009615799</v>
      </c>
    </row>
    <row r="169" spans="1:6" ht="12.75" customHeight="1" x14ac:dyDescent="0.2">
      <c r="A169" s="53">
        <v>322</v>
      </c>
      <c r="B169" s="85" t="s">
        <v>381</v>
      </c>
      <c r="C169" s="50" t="s">
        <v>382</v>
      </c>
      <c r="D169" s="51">
        <f t="shared" ref="D169:E169" si="41">SUM(D170:D176)</f>
        <v>43455.599999999991</v>
      </c>
      <c r="E169" s="51">
        <f t="shared" si="41"/>
        <v>44591.6</v>
      </c>
      <c r="F169" s="52">
        <f t="shared" si="31"/>
        <v>102.6141625014958</v>
      </c>
    </row>
    <row r="170" spans="1:6" ht="12.75" customHeight="1" x14ac:dyDescent="0.2">
      <c r="A170" s="53">
        <v>3221</v>
      </c>
      <c r="B170" s="85" t="s">
        <v>383</v>
      </c>
      <c r="C170" s="50" t="s">
        <v>384</v>
      </c>
      <c r="D170" s="242">
        <v>8585.16</v>
      </c>
      <c r="E170" s="242">
        <v>10780.25</v>
      </c>
      <c r="F170" s="52">
        <f t="shared" si="31"/>
        <v>125.56842272013569</v>
      </c>
    </row>
    <row r="171" spans="1:6" ht="12.75" customHeight="1" x14ac:dyDescent="0.2">
      <c r="A171" s="53">
        <v>3222</v>
      </c>
      <c r="B171" s="85" t="s">
        <v>385</v>
      </c>
      <c r="C171" s="50" t="s">
        <v>386</v>
      </c>
      <c r="D171" s="242">
        <v>5749.98</v>
      </c>
      <c r="E171" s="242">
        <v>2601.6799999999998</v>
      </c>
      <c r="F171" s="52">
        <f t="shared" si="31"/>
        <v>45.246766075708088</v>
      </c>
    </row>
    <row r="172" spans="1:6" ht="12.75" customHeight="1" x14ac:dyDescent="0.2">
      <c r="A172" s="53">
        <v>3223</v>
      </c>
      <c r="B172" s="85" t="s">
        <v>387</v>
      </c>
      <c r="C172" s="50" t="s">
        <v>388</v>
      </c>
      <c r="D172" s="242">
        <v>21596.7</v>
      </c>
      <c r="E172" s="242">
        <v>18644.169999999998</v>
      </c>
      <c r="F172" s="52">
        <f t="shared" si="31"/>
        <v>86.32879097269489</v>
      </c>
    </row>
    <row r="173" spans="1:6" ht="12.75" customHeight="1" x14ac:dyDescent="0.2">
      <c r="A173" s="53">
        <v>3224</v>
      </c>
      <c r="B173" s="85" t="s">
        <v>389</v>
      </c>
      <c r="C173" s="50" t="s">
        <v>390</v>
      </c>
      <c r="D173" s="242">
        <v>1702.18</v>
      </c>
      <c r="E173" s="242">
        <v>3384.81</v>
      </c>
      <c r="F173" s="52">
        <f t="shared" si="31"/>
        <v>198.85147281721086</v>
      </c>
    </row>
    <row r="174" spans="1:6" ht="12.75" customHeight="1" x14ac:dyDescent="0.2">
      <c r="A174" s="53">
        <v>3225</v>
      </c>
      <c r="B174" s="85" t="s">
        <v>391</v>
      </c>
      <c r="C174" s="50" t="s">
        <v>392</v>
      </c>
      <c r="D174" s="242">
        <v>5747.2</v>
      </c>
      <c r="E174" s="242">
        <v>8593.15</v>
      </c>
      <c r="F174" s="52">
        <f t="shared" si="31"/>
        <v>149.51889615812917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74.38</v>
      </c>
      <c r="E176" s="242">
        <v>587.54</v>
      </c>
      <c r="F176" s="52">
        <f t="shared" si="31"/>
        <v>789.91664425920942</v>
      </c>
    </row>
    <row r="177" spans="1:6" ht="12.75" customHeight="1" x14ac:dyDescent="0.2">
      <c r="A177" s="53">
        <v>323</v>
      </c>
      <c r="B177" s="85" t="s">
        <v>397</v>
      </c>
      <c r="C177" s="50" t="s">
        <v>398</v>
      </c>
      <c r="D177" s="51">
        <f t="shared" ref="D177:E177" si="42">SUM(D178:D186)</f>
        <v>45963.239999999991</v>
      </c>
      <c r="E177" s="51">
        <f t="shared" si="42"/>
        <v>90073.86</v>
      </c>
      <c r="F177" s="52">
        <f t="shared" si="31"/>
        <v>195.96934419766757</v>
      </c>
    </row>
    <row r="178" spans="1:6" ht="12.75" customHeight="1" x14ac:dyDescent="0.2">
      <c r="A178" s="53">
        <v>3231</v>
      </c>
      <c r="B178" s="85" t="s">
        <v>399</v>
      </c>
      <c r="C178" s="50" t="s">
        <v>400</v>
      </c>
      <c r="D178" s="242">
        <v>2348.3000000000002</v>
      </c>
      <c r="E178" s="242">
        <v>2615.98</v>
      </c>
      <c r="F178" s="52">
        <f t="shared" si="31"/>
        <v>111.39888429928033</v>
      </c>
    </row>
    <row r="179" spans="1:6" ht="12.75" customHeight="1" x14ac:dyDescent="0.2">
      <c r="A179" s="53">
        <v>3232</v>
      </c>
      <c r="B179" s="85" t="s">
        <v>401</v>
      </c>
      <c r="C179" s="50" t="s">
        <v>402</v>
      </c>
      <c r="D179" s="242">
        <v>15095.09</v>
      </c>
      <c r="E179" s="242">
        <v>49924.27</v>
      </c>
      <c r="F179" s="52">
        <f t="shared" si="31"/>
        <v>330.73184724304394</v>
      </c>
    </row>
    <row r="180" spans="1:6" ht="12.75" customHeight="1" x14ac:dyDescent="0.2">
      <c r="A180" s="53">
        <v>3233</v>
      </c>
      <c r="B180" s="85" t="s">
        <v>403</v>
      </c>
      <c r="C180" s="50" t="s">
        <v>404</v>
      </c>
      <c r="D180" s="242">
        <v>1682.45</v>
      </c>
      <c r="E180" s="242">
        <v>2802.65</v>
      </c>
      <c r="F180" s="52">
        <f t="shared" si="31"/>
        <v>166.58147344646201</v>
      </c>
    </row>
    <row r="181" spans="1:6" ht="12.75" customHeight="1" x14ac:dyDescent="0.2">
      <c r="A181" s="53">
        <v>3234</v>
      </c>
      <c r="B181" s="85" t="s">
        <v>405</v>
      </c>
      <c r="C181" s="50" t="s">
        <v>406</v>
      </c>
      <c r="D181" s="242">
        <v>7655.71</v>
      </c>
      <c r="E181" s="242">
        <v>9248.98</v>
      </c>
      <c r="F181" s="52">
        <f t="shared" si="31"/>
        <v>120.8115249924566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2240</v>
      </c>
      <c r="E183" s="242">
        <v>3040</v>
      </c>
      <c r="F183" s="52">
        <f t="shared" si="31"/>
        <v>135.71428571428572</v>
      </c>
    </row>
    <row r="184" spans="1:6" ht="12.75" customHeight="1" x14ac:dyDescent="0.2">
      <c r="A184" s="53">
        <v>3237</v>
      </c>
      <c r="B184" s="85" t="s">
        <v>411</v>
      </c>
      <c r="C184" s="50" t="s">
        <v>412</v>
      </c>
      <c r="D184" s="242">
        <v>5809.58</v>
      </c>
      <c r="E184" s="242">
        <v>7920.51</v>
      </c>
      <c r="F184" s="52">
        <f t="shared" si="31"/>
        <v>136.33532888780258</v>
      </c>
    </row>
    <row r="185" spans="1:6" ht="12.75" customHeight="1" x14ac:dyDescent="0.2">
      <c r="A185" s="53">
        <v>3238</v>
      </c>
      <c r="B185" s="85" t="s">
        <v>413</v>
      </c>
      <c r="C185" s="50" t="s">
        <v>414</v>
      </c>
      <c r="D185" s="242">
        <v>3825.52</v>
      </c>
      <c r="E185" s="242">
        <v>3693.37</v>
      </c>
      <c r="F185" s="52">
        <f t="shared" si="31"/>
        <v>96.545567661389825</v>
      </c>
    </row>
    <row r="186" spans="1:6" ht="12.75" customHeight="1" x14ac:dyDescent="0.2">
      <c r="A186" s="53">
        <v>3239</v>
      </c>
      <c r="B186" s="85" t="s">
        <v>415</v>
      </c>
      <c r="C186" s="50" t="s">
        <v>416</v>
      </c>
      <c r="D186" s="242">
        <v>7306.59</v>
      </c>
      <c r="E186" s="242">
        <v>10828.1</v>
      </c>
      <c r="F186" s="52">
        <f t="shared" si="31"/>
        <v>148.1963542500674</v>
      </c>
    </row>
    <row r="187" spans="1:6" ht="12.75" customHeight="1" x14ac:dyDescent="0.2">
      <c r="A187" s="53">
        <v>324</v>
      </c>
      <c r="B187" s="85" t="s">
        <v>417</v>
      </c>
      <c r="C187" s="50" t="s">
        <v>418</v>
      </c>
      <c r="D187" s="242">
        <v>1221.04</v>
      </c>
      <c r="E187" s="242">
        <v>390</v>
      </c>
      <c r="F187" s="52">
        <f t="shared" si="31"/>
        <v>31.939985586057791</v>
      </c>
    </row>
    <row r="188" spans="1:6" ht="12.75" customHeight="1" x14ac:dyDescent="0.2">
      <c r="A188" s="53">
        <v>329</v>
      </c>
      <c r="B188" s="85" t="s">
        <v>419</v>
      </c>
      <c r="C188" s="50" t="s">
        <v>420</v>
      </c>
      <c r="D188" s="51">
        <f t="shared" ref="D188:E188" si="43">SUM(D189:D195)</f>
        <v>20619.830000000002</v>
      </c>
      <c r="E188" s="51">
        <f t="shared" si="43"/>
        <v>25484.2</v>
      </c>
      <c r="F188" s="52">
        <f t="shared" si="31"/>
        <v>123.59073765399617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3242.91</v>
      </c>
      <c r="E191" s="242">
        <v>10891.17</v>
      </c>
      <c r="F191" s="52">
        <f t="shared" si="31"/>
        <v>335.84558313366699</v>
      </c>
    </row>
    <row r="192" spans="1:6" ht="12.75" customHeight="1" x14ac:dyDescent="0.2">
      <c r="A192" s="53">
        <v>3294</v>
      </c>
      <c r="B192" s="85" t="s">
        <v>427</v>
      </c>
      <c r="C192" s="50" t="s">
        <v>428</v>
      </c>
      <c r="D192" s="242">
        <v>35</v>
      </c>
      <c r="E192" s="242">
        <v>85</v>
      </c>
      <c r="F192" s="52">
        <f t="shared" si="31"/>
        <v>242.85714285714283</v>
      </c>
    </row>
    <row r="193" spans="1:6" ht="12.75" customHeight="1" x14ac:dyDescent="0.2">
      <c r="A193" s="53">
        <v>3295</v>
      </c>
      <c r="B193" s="85" t="s">
        <v>429</v>
      </c>
      <c r="C193" s="50" t="s">
        <v>430</v>
      </c>
      <c r="D193" s="242">
        <v>33.18</v>
      </c>
      <c r="E193" s="242">
        <v>33.18</v>
      </c>
      <c r="F193" s="52">
        <f t="shared" si="31"/>
        <v>100</v>
      </c>
    </row>
    <row r="194" spans="1:6" ht="12.75" customHeight="1" x14ac:dyDescent="0.2">
      <c r="A194" s="53" t="s">
        <v>431</v>
      </c>
      <c r="B194" s="85" t="s">
        <v>432</v>
      </c>
      <c r="C194" s="50" t="s">
        <v>431</v>
      </c>
      <c r="D194" s="242">
        <v>0</v>
      </c>
      <c r="E194" s="242">
        <v>440.75</v>
      </c>
      <c r="F194" s="52" t="str">
        <f t="shared" si="31"/>
        <v>-</v>
      </c>
    </row>
    <row r="195" spans="1:6" ht="12.75" customHeight="1" x14ac:dyDescent="0.2">
      <c r="A195" s="53">
        <v>3299</v>
      </c>
      <c r="B195" s="85" t="s">
        <v>433</v>
      </c>
      <c r="C195" s="50" t="s">
        <v>434</v>
      </c>
      <c r="D195" s="242">
        <v>17308.740000000002</v>
      </c>
      <c r="E195" s="242">
        <v>14034.1</v>
      </c>
      <c r="F195" s="52">
        <f t="shared" si="31"/>
        <v>81.081003007729038</v>
      </c>
    </row>
    <row r="196" spans="1:6" ht="12.75" customHeight="1" x14ac:dyDescent="0.2">
      <c r="A196" s="53">
        <v>34</v>
      </c>
      <c r="B196" s="232" t="s">
        <v>435</v>
      </c>
      <c r="C196" s="50" t="s">
        <v>436</v>
      </c>
      <c r="D196" s="51">
        <f t="shared" ref="D196:E196" si="44">D197+D202+D210</f>
        <v>951.83</v>
      </c>
      <c r="E196" s="51">
        <f t="shared" si="44"/>
        <v>1188.27</v>
      </c>
      <c r="F196" s="52">
        <f t="shared" si="31"/>
        <v>124.84057026990114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951.83</v>
      </c>
      <c r="E210" s="51">
        <f t="shared" si="47"/>
        <v>1188.27</v>
      </c>
      <c r="F210" s="52">
        <f t="shared" si="31"/>
        <v>124.84057026990114</v>
      </c>
    </row>
    <row r="211" spans="1:6" ht="12.75" customHeight="1" x14ac:dyDescent="0.2">
      <c r="A211" s="53">
        <v>3431</v>
      </c>
      <c r="B211" s="232" t="s">
        <v>465</v>
      </c>
      <c r="C211" s="50" t="s">
        <v>466</v>
      </c>
      <c r="D211" s="242">
        <v>911.47</v>
      </c>
      <c r="E211" s="242">
        <v>1000.83</v>
      </c>
      <c r="F211" s="52">
        <f t="shared" si="31"/>
        <v>109.80394308095714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40.36</v>
      </c>
      <c r="E213" s="242">
        <v>187.44</v>
      </c>
      <c r="F213" s="52">
        <f t="shared" si="31"/>
        <v>464.42021803766107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1285157.8500000001</v>
      </c>
      <c r="E289" s="51">
        <f t="shared" si="79"/>
        <v>1681641.7999999998</v>
      </c>
      <c r="F289" s="52">
        <f t="shared" si="76"/>
        <v>130.85099235086176</v>
      </c>
    </row>
    <row r="290" spans="1:6" ht="12.75" customHeight="1" x14ac:dyDescent="0.2">
      <c r="A290" s="53" t="s">
        <v>608</v>
      </c>
      <c r="B290" s="85" t="s">
        <v>619</v>
      </c>
      <c r="C290" s="50" t="s">
        <v>620</v>
      </c>
      <c r="D290" s="51">
        <f>IF(D6&gt;=D289,D6-D289,0)</f>
        <v>78891.289999999804</v>
      </c>
      <c r="E290" s="51">
        <f>IF(E6&gt;=E289,E6-E289,0)</f>
        <v>73181.910000000149</v>
      </c>
      <c r="F290" s="52">
        <f t="shared" si="76"/>
        <v>92.762978016965278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78122.81</v>
      </c>
      <c r="E292" s="242">
        <v>123650.72</v>
      </c>
      <c r="F292" s="52">
        <f t="shared" si="76"/>
        <v>158.27735843091156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833.62</v>
      </c>
      <c r="E294" s="242">
        <v>1522.92</v>
      </c>
      <c r="F294" s="52">
        <f t="shared" si="76"/>
        <v>182.68755548091457</v>
      </c>
    </row>
    <row r="295" spans="1:6" ht="24" x14ac:dyDescent="0.2">
      <c r="A295" s="53">
        <v>9661</v>
      </c>
      <c r="B295" s="85" t="s">
        <v>629</v>
      </c>
      <c r="C295" s="50" t="s">
        <v>630</v>
      </c>
      <c r="D295" s="242">
        <v>833.62</v>
      </c>
      <c r="E295" s="242">
        <v>1522.92</v>
      </c>
      <c r="F295" s="52">
        <f t="shared" si="76"/>
        <v>182.68755548091457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33363.379999999997</v>
      </c>
      <c r="E350" s="51">
        <f t="shared" si="95"/>
        <v>63087.91</v>
      </c>
      <c r="F350" s="52">
        <f t="shared" si="81"/>
        <v>189.09328131622158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33363.379999999997</v>
      </c>
      <c r="E363" s="51">
        <f t="shared" si="99"/>
        <v>23087.91</v>
      </c>
      <c r="F363" s="52">
        <f t="shared" si="81"/>
        <v>69.201351901396094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32469.25</v>
      </c>
      <c r="E369" s="51">
        <f t="shared" si="101"/>
        <v>21996.6</v>
      </c>
      <c r="F369" s="52">
        <f t="shared" si="81"/>
        <v>67.745944239549729</v>
      </c>
    </row>
    <row r="370" spans="1:6" ht="12.75" customHeight="1" x14ac:dyDescent="0.2">
      <c r="A370" s="53">
        <v>4221</v>
      </c>
      <c r="B370" s="85" t="s">
        <v>674</v>
      </c>
      <c r="C370" s="50" t="s">
        <v>766</v>
      </c>
      <c r="D370" s="242">
        <v>968.75</v>
      </c>
      <c r="E370" s="242">
        <v>21623.25</v>
      </c>
      <c r="F370" s="52">
        <f t="shared" si="81"/>
        <v>2232.0774193548386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7842.5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373.35</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23658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894.13</v>
      </c>
      <c r="E383" s="51">
        <f t="shared" si="103"/>
        <v>1091.31</v>
      </c>
      <c r="F383" s="52">
        <f t="shared" si="81"/>
        <v>122.05272164002996</v>
      </c>
    </row>
    <row r="384" spans="1:6" ht="12.75" customHeight="1" x14ac:dyDescent="0.2">
      <c r="A384" s="53">
        <v>4241</v>
      </c>
      <c r="B384" s="85" t="s">
        <v>783</v>
      </c>
      <c r="C384" s="50" t="s">
        <v>784</v>
      </c>
      <c r="D384" s="242">
        <v>894.13</v>
      </c>
      <c r="E384" s="242">
        <v>1091.31</v>
      </c>
      <c r="F384" s="52">
        <f t="shared" si="81"/>
        <v>122.05272164002996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40000</v>
      </c>
      <c r="F402" s="52" t="str">
        <f t="shared" si="81"/>
        <v>-</v>
      </c>
    </row>
    <row r="403" spans="1:6" ht="12.75" customHeight="1" x14ac:dyDescent="0.2">
      <c r="A403" s="53">
        <v>451</v>
      </c>
      <c r="B403" s="85" t="s">
        <v>811</v>
      </c>
      <c r="C403" s="50" t="s">
        <v>812</v>
      </c>
      <c r="D403" s="242">
        <v>0</v>
      </c>
      <c r="E403" s="242">
        <v>40000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33363.379999999997</v>
      </c>
      <c r="E408" s="51">
        <f t="shared" si="111"/>
        <v>63087.91</v>
      </c>
      <c r="F408" s="52">
        <f t="shared" si="81"/>
        <v>189.09328131622158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1364049.14</v>
      </c>
      <c r="E412" s="51">
        <f>E6+E298</f>
        <v>1754823.71</v>
      </c>
      <c r="F412" s="52">
        <f t="shared" si="81"/>
        <v>128.64812993467376</v>
      </c>
    </row>
    <row r="413" spans="1:6" ht="12.75" customHeight="1" x14ac:dyDescent="0.2">
      <c r="A413" s="53" t="s">
        <v>608</v>
      </c>
      <c r="B413" s="85" t="s">
        <v>831</v>
      </c>
      <c r="C413" s="50" t="s">
        <v>832</v>
      </c>
      <c r="D413" s="51">
        <f t="shared" ref="D413:E413" si="112">D289+D350</f>
        <v>1318521.23</v>
      </c>
      <c r="E413" s="51">
        <f t="shared" si="112"/>
        <v>1744729.7099999997</v>
      </c>
      <c r="F413" s="52">
        <f t="shared" si="81"/>
        <v>132.32473397489397</v>
      </c>
    </row>
    <row r="414" spans="1:6" ht="12.75" customHeight="1" x14ac:dyDescent="0.2">
      <c r="A414" s="53" t="s">
        <v>608</v>
      </c>
      <c r="B414" s="85" t="s">
        <v>833</v>
      </c>
      <c r="C414" s="50" t="s">
        <v>834</v>
      </c>
      <c r="D414" s="51">
        <f t="shared" ref="D414:E414" si="113">IF(D412&gt;=D413,D412-D413,0)</f>
        <v>45527.909999999916</v>
      </c>
      <c r="E414" s="51">
        <f t="shared" si="113"/>
        <v>10094.000000000233</v>
      </c>
      <c r="F414" s="52">
        <f t="shared" si="81"/>
        <v>22.171015537502715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78122.81</v>
      </c>
      <c r="E416" s="51">
        <f t="shared" si="115"/>
        <v>123650.72</v>
      </c>
      <c r="F416" s="52">
        <f t="shared" si="81"/>
        <v>158.27735843091156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833.62</v>
      </c>
      <c r="E418" s="62">
        <f t="shared" si="117"/>
        <v>1522.92</v>
      </c>
      <c r="F418" s="57">
        <f t="shared" si="81"/>
        <v>182.68755548091457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1364049.14</v>
      </c>
      <c r="E639" s="51">
        <f t="shared" si="180"/>
        <v>1754823.71</v>
      </c>
      <c r="F639" s="52">
        <f t="shared" si="119"/>
        <v>128.64812993467376</v>
      </c>
    </row>
    <row r="640" spans="1:6" ht="12.75" customHeight="1" x14ac:dyDescent="0.2">
      <c r="A640" s="53" t="s">
        <v>608</v>
      </c>
      <c r="B640" s="85" t="s">
        <v>1277</v>
      </c>
      <c r="C640" s="50" t="s">
        <v>1278</v>
      </c>
      <c r="D640" s="51">
        <f t="shared" ref="D640:E640" si="181">D413+D528</f>
        <v>1318521.23</v>
      </c>
      <c r="E640" s="51">
        <f t="shared" si="181"/>
        <v>1744729.7099999997</v>
      </c>
      <c r="F640" s="52">
        <f t="shared" si="119"/>
        <v>132.32473397489397</v>
      </c>
    </row>
    <row r="641" spans="1:6" ht="12.75" customHeight="1" x14ac:dyDescent="0.2">
      <c r="A641" s="53" t="s">
        <v>608</v>
      </c>
      <c r="B641" s="85" t="s">
        <v>1279</v>
      </c>
      <c r="C641" s="50" t="s">
        <v>1280</v>
      </c>
      <c r="D641" s="51">
        <f t="shared" ref="D641:E641" si="182">IF(D639&gt;=D640,D639-D640,0)</f>
        <v>45527.909999999916</v>
      </c>
      <c r="E641" s="51">
        <f t="shared" si="182"/>
        <v>10094.000000000233</v>
      </c>
      <c r="F641" s="52">
        <f t="shared" si="119"/>
        <v>22.171015537502715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78122.81</v>
      </c>
      <c r="E643" s="51">
        <f t="shared" si="184"/>
        <v>123650.72</v>
      </c>
      <c r="F643" s="52">
        <f t="shared" si="119"/>
        <v>158.27735843091156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123650.71999999991</v>
      </c>
      <c r="E645" s="51">
        <f t="shared" si="186"/>
        <v>133744.72000000023</v>
      </c>
      <c r="F645" s="52">
        <f t="shared" si="119"/>
        <v>108.16331680074352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104931.24</v>
      </c>
      <c r="E647" s="243">
        <v>123046.64</v>
      </c>
      <c r="F647" s="57">
        <f t="shared" si="119"/>
        <v>117.26406740261525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80510.42</v>
      </c>
      <c r="E649" s="242">
        <v>129031.11</v>
      </c>
      <c r="F649" s="52">
        <f t="shared" ref="F649:F724" si="188">IF(D649&lt;&gt;0,IF(E649/D649&gt;=100,"&gt;&gt;100",E649/D649*100),"-")</f>
        <v>160.26634813232872</v>
      </c>
    </row>
    <row r="650" spans="1:6" ht="12.75" customHeight="1" x14ac:dyDescent="0.2">
      <c r="A650" s="53" t="s">
        <v>1296</v>
      </c>
      <c r="B650" s="85" t="s">
        <v>1297</v>
      </c>
      <c r="C650" s="50" t="s">
        <v>1296</v>
      </c>
      <c r="D650" s="242">
        <v>705846.3</v>
      </c>
      <c r="E650" s="242">
        <v>915180.45</v>
      </c>
      <c r="F650" s="52">
        <f t="shared" si="188"/>
        <v>129.65718599077448</v>
      </c>
    </row>
    <row r="651" spans="1:6" ht="12.75" customHeight="1" x14ac:dyDescent="0.2">
      <c r="A651" s="53" t="s">
        <v>1298</v>
      </c>
      <c r="B651" s="85" t="s">
        <v>1299</v>
      </c>
      <c r="C651" s="50" t="s">
        <v>1298</v>
      </c>
      <c r="D651" s="242">
        <v>657325.61</v>
      </c>
      <c r="E651" s="242">
        <v>891669.95</v>
      </c>
      <c r="F651" s="52">
        <f t="shared" si="188"/>
        <v>135.65118054657873</v>
      </c>
    </row>
    <row r="652" spans="1:6" ht="24" x14ac:dyDescent="0.2">
      <c r="A652" s="53">
        <v>11</v>
      </c>
      <c r="B652" s="85" t="s">
        <v>1300</v>
      </c>
      <c r="C652" s="50" t="s">
        <v>1301</v>
      </c>
      <c r="D652" s="51">
        <f t="shared" ref="D652:E652" si="189">+D649+D650-D651</f>
        <v>129031.1100000001</v>
      </c>
      <c r="E652" s="51">
        <f t="shared" si="189"/>
        <v>152541.60999999999</v>
      </c>
      <c r="F652" s="52">
        <f t="shared" si="188"/>
        <v>118.2207996195645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46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1165996.0900000001</v>
      </c>
      <c r="E676" s="242">
        <v>1440952.57</v>
      </c>
      <c r="F676" s="52">
        <f t="shared" si="188"/>
        <v>123.58125231792158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49078.400000000001</v>
      </c>
      <c r="E694" s="242">
        <v>49680</v>
      </c>
      <c r="F694" s="52">
        <f t="shared" si="188"/>
        <v>101.22579383190975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253.13</v>
      </c>
      <c r="E710" s="242">
        <v>220</v>
      </c>
      <c r="F710" s="52">
        <f t="shared" si="188"/>
        <v>86.911863469363567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3274.49</v>
      </c>
      <c r="E717" s="242">
        <v>882.88</v>
      </c>
      <c r="F717" s="52">
        <f t="shared" si="188"/>
        <v>26.962366658624703</v>
      </c>
    </row>
    <row r="718" spans="1:6" ht="12.75" customHeight="1" x14ac:dyDescent="0.2">
      <c r="A718" s="53">
        <v>32121</v>
      </c>
      <c r="B718" s="85" t="s">
        <v>1415</v>
      </c>
      <c r="C718" s="50" t="s">
        <v>1416</v>
      </c>
      <c r="D718" s="242">
        <v>18108.43</v>
      </c>
      <c r="E718" s="242">
        <v>19743.46</v>
      </c>
      <c r="F718" s="52">
        <f t="shared" si="188"/>
        <v>109.02910964672255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2240</v>
      </c>
      <c r="E720" s="242">
        <v>3040</v>
      </c>
      <c r="F720" s="52">
        <f t="shared" si="188"/>
        <v>135.71428571428572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1561.95</v>
      </c>
      <c r="E722" s="242">
        <v>3011.6</v>
      </c>
      <c r="F722" s="52">
        <f t="shared" si="188"/>
        <v>192.81026921476359</v>
      </c>
    </row>
    <row r="723" spans="1:6" ht="12.75" customHeight="1" x14ac:dyDescent="0.2">
      <c r="A723" s="53" t="s">
        <v>1425</v>
      </c>
      <c r="B723" s="85" t="s">
        <v>1426</v>
      </c>
      <c r="C723" s="50" t="s">
        <v>1425</v>
      </c>
      <c r="D723" s="242">
        <v>4247.63</v>
      </c>
      <c r="E723" s="242">
        <v>4908.91</v>
      </c>
      <c r="F723" s="52">
        <f t="shared" si="188"/>
        <v>115.56821097882819</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88"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590968.51</v>
      </c>
      <c r="E6" s="229">
        <f t="shared" si="0"/>
        <v>638421.26</v>
      </c>
      <c r="F6" s="230">
        <f t="shared" ref="F6:F260" si="1">IF(D6&gt;0,IF(E6/D6&gt;=100,"&gt;&gt;100",E6/D6*100),"-")</f>
        <v>108.02965795927095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335819.18</v>
      </c>
      <c r="E7" s="104">
        <f t="shared" si="2"/>
        <v>340703.87999999995</v>
      </c>
      <c r="F7" s="93">
        <f t="shared" si="1"/>
        <v>101.45456254166302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335819.18</v>
      </c>
      <c r="E12" s="104">
        <f t="shared" si="3"/>
        <v>340703.87999999995</v>
      </c>
      <c r="F12" s="93">
        <f t="shared" si="1"/>
        <v>101.45456254166302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235414.24999999994</v>
      </c>
      <c r="E13" s="104">
        <f t="shared" si="4"/>
        <v>222327.70999999996</v>
      </c>
      <c r="F13" s="93">
        <f t="shared" si="1"/>
        <v>94.441058686974145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720380.83</v>
      </c>
      <c r="E15" s="247">
        <v>720380.83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484966.58</v>
      </c>
      <c r="E18" s="247">
        <v>498053.12</v>
      </c>
      <c r="F18" s="93">
        <f t="shared" si="1"/>
        <v>102.69844161220345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69463.440000000061</v>
      </c>
      <c r="E19" s="104">
        <f t="shared" si="5"/>
        <v>91330.890000000014</v>
      </c>
      <c r="F19" s="93">
        <f t="shared" si="1"/>
        <v>131.48051694531674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262053.84</v>
      </c>
      <c r="E20" s="247">
        <v>399403.93</v>
      </c>
      <c r="F20" s="93">
        <f t="shared" si="1"/>
        <v>152.41292781666547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13003.62</v>
      </c>
      <c r="E21" s="247">
        <v>13003.62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19064.91</v>
      </c>
      <c r="E22" s="247">
        <v>19064.919999999998</v>
      </c>
      <c r="F22" s="93">
        <f t="shared" si="1"/>
        <v>100.00005245238503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1982.55</v>
      </c>
      <c r="E23" s="247">
        <v>1982.55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256967.64</v>
      </c>
      <c r="E24" s="247">
        <v>373.35</v>
      </c>
      <c r="F24" s="93">
        <f t="shared" si="1"/>
        <v>0.14529066772765628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256967.64</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483609.12</v>
      </c>
      <c r="E28" s="247">
        <v>599465.12</v>
      </c>
      <c r="F28" s="93">
        <f t="shared" si="1"/>
        <v>123.95653746149368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24078.609999999997</v>
      </c>
      <c r="E35" s="104">
        <f t="shared" si="7"/>
        <v>20182.409999999996</v>
      </c>
      <c r="F35" s="93">
        <f t="shared" si="1"/>
        <v>83.818833396113817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43915.25</v>
      </c>
      <c r="E36" s="247">
        <v>45132.56</v>
      </c>
      <c r="F36" s="93">
        <f t="shared" si="1"/>
        <v>102.77195279544122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265.45</v>
      </c>
      <c r="E37" s="247">
        <v>265.45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20102.09</v>
      </c>
      <c r="E40" s="247">
        <v>25215.599999999999</v>
      </c>
      <c r="F40" s="93">
        <f t="shared" si="1"/>
        <v>125.43770324379207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6862.88</v>
      </c>
      <c r="E45" s="104">
        <f t="shared" si="9"/>
        <v>6862.87</v>
      </c>
      <c r="F45" s="93">
        <f t="shared" si="1"/>
        <v>99.999854288578547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6862.88</v>
      </c>
      <c r="E47" s="247">
        <v>6862.87</v>
      </c>
      <c r="F47" s="93">
        <f t="shared" si="1"/>
        <v>99.999854288578547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24254.15</v>
      </c>
      <c r="E54" s="247">
        <v>33162.949999999997</v>
      </c>
      <c r="F54" s="93">
        <f t="shared" si="1"/>
        <v>136.73103365815743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24254.15</v>
      </c>
      <c r="E55" s="247">
        <v>33162.949999999997</v>
      </c>
      <c r="F55" s="93">
        <f t="shared" si="1"/>
        <v>136.73103365815743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255149.33000000002</v>
      </c>
      <c r="E68" s="104">
        <f t="shared" si="13"/>
        <v>297717.38</v>
      </c>
      <c r="F68" s="93">
        <f t="shared" si="1"/>
        <v>116.68358290417615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129031.11</v>
      </c>
      <c r="E69" s="104">
        <f t="shared" si="14"/>
        <v>152541.61000000002</v>
      </c>
      <c r="F69" s="93">
        <f t="shared" si="1"/>
        <v>118.22079961956462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128441.95</v>
      </c>
      <c r="E70" s="104">
        <f t="shared" si="15"/>
        <v>152424.23000000001</v>
      </c>
      <c r="F70" s="93">
        <f t="shared" si="1"/>
        <v>118.67168787144699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128441.95</v>
      </c>
      <c r="E72" s="247">
        <v>152424.23000000001</v>
      </c>
      <c r="F72" s="93">
        <f t="shared" si="1"/>
        <v>118.67168787144699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589.16</v>
      </c>
      <c r="E76" s="247">
        <v>117.38</v>
      </c>
      <c r="F76" s="93">
        <f t="shared" si="1"/>
        <v>19.923280602892255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17660.62</v>
      </c>
      <c r="E78" s="104">
        <f>E79+SUM(E82:E84)-E85+E86</f>
        <v>17913.370000000003</v>
      </c>
      <c r="F78" s="93">
        <f t="shared" si="1"/>
        <v>101.43115020876958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1513.72</v>
      </c>
      <c r="E84" s="247">
        <v>1513.72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16146.9</v>
      </c>
      <c r="E86" s="247">
        <v>16399.650000000001</v>
      </c>
      <c r="F86" s="93">
        <f t="shared" si="1"/>
        <v>101.56531594299835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2692.74</v>
      </c>
      <c r="E118" s="104">
        <f t="shared" si="20"/>
        <v>2692.74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2692.74</v>
      </c>
      <c r="E119" s="104">
        <f t="shared" si="21"/>
        <v>2692.74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2692.74</v>
      </c>
      <c r="E123" s="247">
        <v>2692.74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833.62</v>
      </c>
      <c r="E146" s="104">
        <f t="shared" si="26"/>
        <v>1523.02</v>
      </c>
      <c r="F146" s="93">
        <f t="shared" si="1"/>
        <v>182.69955135433412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833.62</v>
      </c>
      <c r="E160" s="247">
        <v>1523.02</v>
      </c>
      <c r="F160" s="93">
        <f t="shared" si="1"/>
        <v>182.69955135433412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104931.24</v>
      </c>
      <c r="E170" s="104">
        <f t="shared" si="29"/>
        <v>123046.64</v>
      </c>
      <c r="F170" s="93">
        <f t="shared" si="1"/>
        <v>117.26406740261525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104931.24</v>
      </c>
      <c r="E173" s="247">
        <v>123046.64</v>
      </c>
      <c r="F173" s="93">
        <f t="shared" si="1"/>
        <v>117.26406740261525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590968.51</v>
      </c>
      <c r="E175" s="104">
        <f t="shared" si="30"/>
        <v>638421.26</v>
      </c>
      <c r="F175" s="93">
        <f t="shared" si="1"/>
        <v>108.02965795927095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127039.78</v>
      </c>
      <c r="E176" s="104">
        <f t="shared" si="31"/>
        <v>161564.71</v>
      </c>
      <c r="F176" s="93">
        <f t="shared" si="1"/>
        <v>127.17647181064073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127039.78</v>
      </c>
      <c r="E177" s="104">
        <f t="shared" si="32"/>
        <v>156989.88</v>
      </c>
      <c r="F177" s="93">
        <f t="shared" si="1"/>
        <v>123.5753714309014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100595.99</v>
      </c>
      <c r="E178" s="247">
        <v>121323.89</v>
      </c>
      <c r="F178" s="93">
        <f t="shared" si="1"/>
        <v>120.60509569019599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10859.92</v>
      </c>
      <c r="E179" s="247">
        <v>17589.509999999998</v>
      </c>
      <c r="F179" s="93">
        <f t="shared" si="1"/>
        <v>161.96721522810481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53.81</v>
      </c>
      <c r="E180" s="104">
        <f t="shared" si="33"/>
        <v>57.92</v>
      </c>
      <c r="F180" s="93">
        <f t="shared" si="1"/>
        <v>107.63798550455306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53.81</v>
      </c>
      <c r="E183" s="247">
        <v>57.92</v>
      </c>
      <c r="F183" s="93">
        <f t="shared" si="1"/>
        <v>107.63798550455306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15530.06</v>
      </c>
      <c r="E188" s="247">
        <v>18018.560000000001</v>
      </c>
      <c r="F188" s="93">
        <f t="shared" si="1"/>
        <v>116.02376294747091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4574.83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463928.73</v>
      </c>
      <c r="E237" s="104">
        <f t="shared" si="41"/>
        <v>476856.55</v>
      </c>
      <c r="F237" s="93">
        <f t="shared" si="1"/>
        <v>102.78659612221041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339444.39</v>
      </c>
      <c r="E238" s="104">
        <f t="shared" si="42"/>
        <v>341588.91000000003</v>
      </c>
      <c r="F238" s="93">
        <f t="shared" si="1"/>
        <v>100.63177358742033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390854.7</v>
      </c>
      <c r="E239" s="104">
        <f t="shared" si="43"/>
        <v>431981.9</v>
      </c>
      <c r="F239" s="93">
        <f t="shared" si="1"/>
        <v>110.52237570636862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183064.16</v>
      </c>
      <c r="E240" s="247">
        <v>206227.26</v>
      </c>
      <c r="F240" s="93">
        <f t="shared" si="1"/>
        <v>112.65299553992436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207790.54</v>
      </c>
      <c r="E241" s="247">
        <v>225754.64</v>
      </c>
      <c r="F241" s="93">
        <f t="shared" si="1"/>
        <v>108.64529251427903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51410.31</v>
      </c>
      <c r="E242" s="104">
        <f t="shared" si="44"/>
        <v>90392.99</v>
      </c>
      <c r="F242" s="93">
        <f t="shared" si="1"/>
        <v>175.82658031044747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51410.31</v>
      </c>
      <c r="E243" s="247">
        <v>90392.99</v>
      </c>
      <c r="F243" s="93">
        <f t="shared" si="1"/>
        <v>175.82658031044747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123650.72</v>
      </c>
      <c r="E245" s="104">
        <f t="shared" si="45"/>
        <v>133744.72</v>
      </c>
      <c r="F245" s="93">
        <f t="shared" si="1"/>
        <v>108.16331680074325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123650.72</v>
      </c>
      <c r="E246" s="104">
        <f t="shared" si="46"/>
        <v>133744.72</v>
      </c>
      <c r="F246" s="93">
        <f t="shared" si="1"/>
        <v>108.16331680074325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123650.72</v>
      </c>
      <c r="E247" s="247">
        <v>133744.72</v>
      </c>
      <c r="F247" s="93">
        <f t="shared" si="1"/>
        <v>108.16331680074325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833.62</v>
      </c>
      <c r="E255" s="247">
        <v>1522.92</v>
      </c>
      <c r="F255" s="93">
        <f t="shared" si="1"/>
        <v>182.68755548091457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833.62</v>
      </c>
      <c r="E265" s="247">
        <v>1523.02</v>
      </c>
      <c r="F265" s="93">
        <f t="shared" si="50"/>
        <v>182.69955135433412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13244.93</v>
      </c>
      <c r="E268" s="247">
        <v>15733.43</v>
      </c>
      <c r="F268" s="93">
        <f t="shared" si="50"/>
        <v>118.78832126708106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1691.22</v>
      </c>
      <c r="E269" s="247">
        <v>234.14</v>
      </c>
      <c r="F269" s="93">
        <f t="shared" si="50"/>
        <v>13.844443656058939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778.67</v>
      </c>
      <c r="E270" s="247"/>
      <c r="F270" s="93">
        <f t="shared" si="50"/>
        <v>0</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432.08</v>
      </c>
      <c r="E271" s="247">
        <v>432.08</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127039.78</v>
      </c>
      <c r="E288" s="247">
        <v>156989.88</v>
      </c>
      <c r="F288" s="93">
        <f t="shared" si="50"/>
        <v>123.5753714309014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4574.83</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15459.47</v>
      </c>
      <c r="E298" s="247">
        <v>17947.97</v>
      </c>
      <c r="F298" s="93">
        <f t="shared" si="50"/>
        <v>116.0969295842613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1318521.23</v>
      </c>
      <c r="E114" s="81">
        <f t="shared" si="22"/>
        <v>1744729.71</v>
      </c>
      <c r="F114" s="63">
        <f t="shared" si="1"/>
        <v>132.32473397489397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1318521.23</v>
      </c>
      <c r="E118" s="81">
        <f t="shared" si="24"/>
        <v>1744729.71</v>
      </c>
      <c r="F118" s="63">
        <f t="shared" si="1"/>
        <v>132.32473397489397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1318521.23</v>
      </c>
      <c r="E120" s="249">
        <v>1744729.71</v>
      </c>
      <c r="F120" s="63">
        <f t="shared" si="1"/>
        <v>132.32473397489397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1318521.23</v>
      </c>
      <c r="E141" s="106">
        <f t="shared" si="28"/>
        <v>1744729.71</v>
      </c>
      <c r="F141" s="82">
        <f t="shared" si="1"/>
        <v>132.32473397489397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29951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29951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29951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29951</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34" sqref="D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127039.78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2289855.9500000002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2226768.04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1450688.06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204998.65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1234.99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567357.84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2488.5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63087.91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2255331.02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2196817.94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1429960.16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198269.06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1230.8800000000001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567357.84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58513.08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161564.70999999996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15733.43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15733.43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15733.43</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15733.43</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145831.28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141256.45000000001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4574.83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18678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Ane</cp:lastModifiedBy>
  <cp:lastPrinted>2025-01-31T16:48:55Z</cp:lastPrinted>
  <dcterms:created xsi:type="dcterms:W3CDTF">2022-04-01T05:14:30Z</dcterms:created>
  <dcterms:modified xsi:type="dcterms:W3CDTF">2025-02-04T11:54:13Z</dcterms:modified>
</cp:coreProperties>
</file>